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 windowWidth="16545" windowHeight="12330"/>
  </bookViews>
  <sheets>
    <sheet name="FY 15-16 Recruiting Performance" sheetId="1" r:id="rId1"/>
  </sheets>
  <externalReferences>
    <externalReference r:id="rId2"/>
    <externalReference r:id="rId3"/>
    <externalReference r:id="rId4"/>
    <externalReference r:id="rId5"/>
    <externalReference r:id="rId6"/>
  </externalReferences>
  <definedNames>
    <definedName name="_xlnm.Print_Area" localSheetId="0">'FY 15-16 Recruiting Performance'!$A$1:$S$358</definedName>
    <definedName name="_xlnm.Print_Titles" localSheetId="0">'FY 15-16 Recruiting Performance'!$1:$2</definedName>
  </definedNames>
  <calcPr calcId="145621"/>
</workbook>
</file>

<file path=xl/calcChain.xml><?xml version="1.0" encoding="utf-8"?>
<calcChain xmlns="http://schemas.openxmlformats.org/spreadsheetml/2006/main">
  <c r="S355" i="1" l="1"/>
  <c r="S341" i="1"/>
  <c r="S327" i="1"/>
  <c r="S313" i="1"/>
  <c r="S299" i="1"/>
  <c r="S285" i="1"/>
  <c r="S271" i="1"/>
  <c r="S256" i="1"/>
  <c r="S242" i="1"/>
  <c r="S228" i="1"/>
  <c r="S214" i="1"/>
  <c r="S200" i="1"/>
  <c r="S186" i="1"/>
  <c r="S171" i="1"/>
  <c r="S157" i="1"/>
  <c r="S143" i="1"/>
  <c r="S129" i="1"/>
  <c r="S115" i="1"/>
  <c r="S101" i="1"/>
  <c r="S86" i="1"/>
  <c r="S72" i="1"/>
  <c r="S58" i="1"/>
  <c r="S44" i="1"/>
  <c r="S30" i="1"/>
  <c r="S16" i="1"/>
  <c r="L326" i="1" l="1"/>
  <c r="L325" i="1"/>
  <c r="L322" i="1"/>
  <c r="Q322" i="1" s="1"/>
  <c r="L321" i="1"/>
  <c r="Q321" i="1" s="1"/>
  <c r="L319" i="1"/>
  <c r="Q319" i="1" s="1"/>
  <c r="L317" i="1"/>
  <c r="Q317" i="1" s="1"/>
  <c r="L316" i="1"/>
  <c r="Q316" i="1" s="1"/>
  <c r="L312" i="1"/>
  <c r="L311" i="1"/>
  <c r="L308" i="1"/>
  <c r="Q308" i="1" s="1"/>
  <c r="L307" i="1"/>
  <c r="Q307" i="1" s="1"/>
  <c r="L305" i="1"/>
  <c r="Q305" i="1" s="1"/>
  <c r="L303" i="1"/>
  <c r="Q303" i="1" s="1"/>
  <c r="L302" i="1"/>
  <c r="Q302" i="1" s="1"/>
  <c r="L298" i="1"/>
  <c r="L297" i="1"/>
  <c r="L294" i="1"/>
  <c r="Q294" i="1" s="1"/>
  <c r="L293" i="1"/>
  <c r="Q293" i="1" s="1"/>
  <c r="L291" i="1"/>
  <c r="Q291" i="1" s="1"/>
  <c r="L289" i="1"/>
  <c r="Q289" i="1" s="1"/>
  <c r="L288" i="1"/>
  <c r="Q288" i="1" s="1"/>
  <c r="L284" i="1"/>
  <c r="L283" i="1"/>
  <c r="L280" i="1"/>
  <c r="Q280" i="1" s="1"/>
  <c r="L279" i="1"/>
  <c r="Q279" i="1" s="1"/>
  <c r="L277" i="1"/>
  <c r="Q277" i="1" s="1"/>
  <c r="L275" i="1"/>
  <c r="Q275" i="1" s="1"/>
  <c r="L274" i="1"/>
  <c r="Q274" i="1" s="1"/>
  <c r="L270" i="1"/>
  <c r="L269" i="1"/>
  <c r="L266" i="1"/>
  <c r="Q266" i="1" s="1"/>
  <c r="L265" i="1"/>
  <c r="Q265" i="1" s="1"/>
  <c r="L263" i="1"/>
  <c r="Q263" i="1" s="1"/>
  <c r="L261" i="1"/>
  <c r="Q261" i="1" s="1"/>
  <c r="L260" i="1"/>
  <c r="Q260" i="1" s="1"/>
  <c r="L241" i="1"/>
  <c r="L240" i="1"/>
  <c r="L237" i="1"/>
  <c r="Q237" i="1" s="1"/>
  <c r="L236" i="1"/>
  <c r="Q236" i="1" s="1"/>
  <c r="L234" i="1"/>
  <c r="Q234" i="1" s="1"/>
  <c r="L232" i="1"/>
  <c r="Q232" i="1" s="1"/>
  <c r="L231" i="1"/>
  <c r="Q231" i="1" s="1"/>
  <c r="L227" i="1"/>
  <c r="L226" i="1"/>
  <c r="L223" i="1"/>
  <c r="Q223" i="1" s="1"/>
  <c r="L222" i="1"/>
  <c r="Q222" i="1" s="1"/>
  <c r="L220" i="1"/>
  <c r="Q220" i="1" s="1"/>
  <c r="L218" i="1"/>
  <c r="Q218" i="1" s="1"/>
  <c r="L217" i="1"/>
  <c r="Q217" i="1" s="1"/>
  <c r="L213" i="1"/>
  <c r="L212" i="1"/>
  <c r="L209" i="1"/>
  <c r="Q209" i="1" s="1"/>
  <c r="L208" i="1"/>
  <c r="Q208" i="1" s="1"/>
  <c r="L206" i="1"/>
  <c r="Q206" i="1" s="1"/>
  <c r="L204" i="1"/>
  <c r="Q204" i="1" s="1"/>
  <c r="L203" i="1"/>
  <c r="Q203" i="1" s="1"/>
  <c r="L199" i="1"/>
  <c r="L198" i="1"/>
  <c r="L195" i="1"/>
  <c r="Q195" i="1" s="1"/>
  <c r="L194" i="1"/>
  <c r="Q194" i="1" s="1"/>
  <c r="L192" i="1"/>
  <c r="Q192" i="1" s="1"/>
  <c r="L190" i="1"/>
  <c r="Q190" i="1" s="1"/>
  <c r="L189" i="1"/>
  <c r="Q189" i="1" s="1"/>
  <c r="L185" i="1"/>
  <c r="L184" i="1"/>
  <c r="L181" i="1"/>
  <c r="Q181" i="1" s="1"/>
  <c r="L180" i="1"/>
  <c r="Q180" i="1" s="1"/>
  <c r="L178" i="1"/>
  <c r="Q178" i="1" s="1"/>
  <c r="L176" i="1"/>
  <c r="Q176" i="1" s="1"/>
  <c r="L175" i="1"/>
  <c r="Q175" i="1" s="1"/>
  <c r="L156" i="1"/>
  <c r="L155" i="1"/>
  <c r="L152" i="1"/>
  <c r="Q152" i="1" s="1"/>
  <c r="L151" i="1"/>
  <c r="Q151" i="1" s="1"/>
  <c r="L149" i="1"/>
  <c r="Q149" i="1" s="1"/>
  <c r="L147" i="1"/>
  <c r="Q147" i="1" s="1"/>
  <c r="L146" i="1"/>
  <c r="Q146" i="1" s="1"/>
  <c r="L142" i="1"/>
  <c r="L141" i="1"/>
  <c r="L138" i="1"/>
  <c r="Q138" i="1" s="1"/>
  <c r="L137" i="1"/>
  <c r="Q137" i="1" s="1"/>
  <c r="L135" i="1"/>
  <c r="Q135" i="1" s="1"/>
  <c r="L133" i="1"/>
  <c r="Q133" i="1" s="1"/>
  <c r="L132" i="1"/>
  <c r="Q132" i="1" s="1"/>
  <c r="L128" i="1"/>
  <c r="L127" i="1"/>
  <c r="L124" i="1"/>
  <c r="Q124" i="1" s="1"/>
  <c r="L123" i="1"/>
  <c r="Q123" i="1" s="1"/>
  <c r="L121" i="1"/>
  <c r="Q121" i="1" s="1"/>
  <c r="L119" i="1"/>
  <c r="Q119" i="1" s="1"/>
  <c r="L118" i="1"/>
  <c r="Q118" i="1" s="1"/>
  <c r="L114" i="1"/>
  <c r="L113" i="1"/>
  <c r="L110" i="1"/>
  <c r="Q110" i="1" s="1"/>
  <c r="L109" i="1"/>
  <c r="Q109" i="1" s="1"/>
  <c r="L107" i="1"/>
  <c r="Q107" i="1" s="1"/>
  <c r="L105" i="1"/>
  <c r="Q105" i="1" s="1"/>
  <c r="L104" i="1"/>
  <c r="Q104" i="1" s="1"/>
  <c r="L100" i="1"/>
  <c r="L99" i="1"/>
  <c r="L96" i="1"/>
  <c r="Q96" i="1" s="1"/>
  <c r="L95" i="1"/>
  <c r="Q95" i="1" s="1"/>
  <c r="L93" i="1"/>
  <c r="Q93" i="1" s="1"/>
  <c r="L91" i="1"/>
  <c r="Q91" i="1" s="1"/>
  <c r="L90" i="1"/>
  <c r="Q90" i="1" s="1"/>
  <c r="L71" i="1"/>
  <c r="L70" i="1"/>
  <c r="L67" i="1"/>
  <c r="Q67" i="1" s="1"/>
  <c r="L66" i="1"/>
  <c r="Q66" i="1" s="1"/>
  <c r="L64" i="1"/>
  <c r="Q64" i="1" s="1"/>
  <c r="L62" i="1"/>
  <c r="Q62" i="1" s="1"/>
  <c r="L61" i="1"/>
  <c r="Q61" i="1" s="1"/>
  <c r="L57" i="1"/>
  <c r="L56" i="1"/>
  <c r="L53" i="1"/>
  <c r="Q53" i="1" s="1"/>
  <c r="L52" i="1"/>
  <c r="Q52" i="1" s="1"/>
  <c r="L50" i="1"/>
  <c r="Q50" i="1" s="1"/>
  <c r="L48" i="1"/>
  <c r="Q48" i="1" s="1"/>
  <c r="L47" i="1"/>
  <c r="Q47" i="1" s="1"/>
  <c r="L43" i="1"/>
  <c r="L42" i="1"/>
  <c r="L39" i="1"/>
  <c r="Q39" i="1" s="1"/>
  <c r="L38" i="1"/>
  <c r="Q38" i="1" s="1"/>
  <c r="L36" i="1"/>
  <c r="Q36" i="1" s="1"/>
  <c r="L34" i="1"/>
  <c r="Q34" i="1" s="1"/>
  <c r="L33" i="1"/>
  <c r="Q33" i="1" s="1"/>
  <c r="L29" i="1"/>
  <c r="L28" i="1"/>
  <c r="L25" i="1"/>
  <c r="Q25" i="1" s="1"/>
  <c r="L24" i="1"/>
  <c r="Q24" i="1" s="1"/>
  <c r="L22" i="1"/>
  <c r="Q22" i="1" s="1"/>
  <c r="L20" i="1"/>
  <c r="Q20" i="1" s="1"/>
  <c r="L19" i="1"/>
  <c r="Q19" i="1" s="1"/>
  <c r="L11" i="1"/>
  <c r="Q11" i="1" s="1"/>
  <c r="L10" i="1"/>
  <c r="Q10" i="1" s="1"/>
  <c r="L8" i="1"/>
  <c r="Q8" i="1" s="1"/>
  <c r="L6" i="1"/>
  <c r="Q6" i="1" s="1"/>
  <c r="L5" i="1"/>
  <c r="Q5" i="1" s="1"/>
  <c r="L15" i="1"/>
  <c r="L14" i="1"/>
  <c r="K326" i="1" l="1"/>
  <c r="K325" i="1"/>
  <c r="K322" i="1"/>
  <c r="K321" i="1"/>
  <c r="K319" i="1"/>
  <c r="K317" i="1"/>
  <c r="K316" i="1"/>
  <c r="K312" i="1"/>
  <c r="K311" i="1"/>
  <c r="K308" i="1"/>
  <c r="K307" i="1"/>
  <c r="K305" i="1"/>
  <c r="K303" i="1"/>
  <c r="K302" i="1"/>
  <c r="K298" i="1"/>
  <c r="K297" i="1"/>
  <c r="K294" i="1"/>
  <c r="K293" i="1"/>
  <c r="K291" i="1"/>
  <c r="K289" i="1"/>
  <c r="K288" i="1"/>
  <c r="K284" i="1"/>
  <c r="K283" i="1"/>
  <c r="K280" i="1"/>
  <c r="K279" i="1"/>
  <c r="K277" i="1"/>
  <c r="K275" i="1"/>
  <c r="K274" i="1"/>
  <c r="K270" i="1"/>
  <c r="K269" i="1"/>
  <c r="K266" i="1"/>
  <c r="K265" i="1"/>
  <c r="K263" i="1"/>
  <c r="K261" i="1"/>
  <c r="K260" i="1"/>
  <c r="K241" i="1"/>
  <c r="K240" i="1"/>
  <c r="K237" i="1"/>
  <c r="K236" i="1"/>
  <c r="K234" i="1"/>
  <c r="K232" i="1"/>
  <c r="K231" i="1"/>
  <c r="K227" i="1"/>
  <c r="K226" i="1"/>
  <c r="K223" i="1"/>
  <c r="K222" i="1"/>
  <c r="K220" i="1"/>
  <c r="K218" i="1"/>
  <c r="K217" i="1"/>
  <c r="K213" i="1"/>
  <c r="K212" i="1"/>
  <c r="K209" i="1"/>
  <c r="K208" i="1"/>
  <c r="K206" i="1"/>
  <c r="K204" i="1"/>
  <c r="K203" i="1"/>
  <c r="K199" i="1"/>
  <c r="K198" i="1"/>
  <c r="K195" i="1"/>
  <c r="K194" i="1"/>
  <c r="K192" i="1"/>
  <c r="K190" i="1"/>
  <c r="K189" i="1"/>
  <c r="K185" i="1"/>
  <c r="K184" i="1"/>
  <c r="K181" i="1"/>
  <c r="K180" i="1"/>
  <c r="K178" i="1"/>
  <c r="K176" i="1"/>
  <c r="K175" i="1"/>
  <c r="K156" i="1"/>
  <c r="K155" i="1"/>
  <c r="K152" i="1"/>
  <c r="K151" i="1"/>
  <c r="K149" i="1"/>
  <c r="K147" i="1"/>
  <c r="K146" i="1"/>
  <c r="K142" i="1"/>
  <c r="K141" i="1"/>
  <c r="K138" i="1"/>
  <c r="K137" i="1"/>
  <c r="K135" i="1"/>
  <c r="K133" i="1"/>
  <c r="K132" i="1"/>
  <c r="K128" i="1"/>
  <c r="K127" i="1"/>
  <c r="K124" i="1"/>
  <c r="K123" i="1"/>
  <c r="K121" i="1"/>
  <c r="K119" i="1"/>
  <c r="K118" i="1"/>
  <c r="K114" i="1"/>
  <c r="K113" i="1"/>
  <c r="K110" i="1"/>
  <c r="K109" i="1"/>
  <c r="K107" i="1"/>
  <c r="K105" i="1"/>
  <c r="K104" i="1"/>
  <c r="K100" i="1"/>
  <c r="K99" i="1"/>
  <c r="K96" i="1"/>
  <c r="K95" i="1"/>
  <c r="K93" i="1"/>
  <c r="K91" i="1"/>
  <c r="K90" i="1"/>
  <c r="K71" i="1"/>
  <c r="K70" i="1"/>
  <c r="K67" i="1"/>
  <c r="K66" i="1"/>
  <c r="K64" i="1"/>
  <c r="K62" i="1"/>
  <c r="K61" i="1"/>
  <c r="K57" i="1"/>
  <c r="K56" i="1"/>
  <c r="K53" i="1"/>
  <c r="K52" i="1"/>
  <c r="K50" i="1"/>
  <c r="K48" i="1"/>
  <c r="K47" i="1"/>
  <c r="K43" i="1"/>
  <c r="K42" i="1"/>
  <c r="K39" i="1"/>
  <c r="K38" i="1"/>
  <c r="K36" i="1"/>
  <c r="K34" i="1"/>
  <c r="K33" i="1"/>
  <c r="K29" i="1"/>
  <c r="K28" i="1"/>
  <c r="K25" i="1"/>
  <c r="K24" i="1"/>
  <c r="K22" i="1"/>
  <c r="K20" i="1"/>
  <c r="K19" i="1"/>
  <c r="K15" i="1"/>
  <c r="K14" i="1"/>
  <c r="K11" i="1"/>
  <c r="K10" i="1"/>
  <c r="K8" i="1"/>
  <c r="K6" i="1"/>
  <c r="K5" i="1"/>
  <c r="J195" i="1" l="1"/>
  <c r="J326" i="1" l="1"/>
  <c r="J325" i="1"/>
  <c r="J322" i="1"/>
  <c r="J321" i="1"/>
  <c r="J319" i="1"/>
  <c r="J317" i="1"/>
  <c r="J316" i="1"/>
  <c r="J312" i="1"/>
  <c r="J311" i="1"/>
  <c r="J308" i="1"/>
  <c r="J307" i="1"/>
  <c r="J305" i="1"/>
  <c r="J303" i="1"/>
  <c r="J302" i="1"/>
  <c r="J298" i="1"/>
  <c r="J297" i="1"/>
  <c r="J294" i="1"/>
  <c r="J293" i="1"/>
  <c r="J291" i="1"/>
  <c r="J289" i="1"/>
  <c r="J288" i="1"/>
  <c r="J284" i="1"/>
  <c r="J283" i="1"/>
  <c r="J280" i="1"/>
  <c r="J279" i="1"/>
  <c r="J277" i="1"/>
  <c r="J275" i="1"/>
  <c r="J274" i="1"/>
  <c r="J270" i="1"/>
  <c r="J269" i="1"/>
  <c r="J266" i="1"/>
  <c r="J265" i="1"/>
  <c r="J263" i="1"/>
  <c r="J261" i="1"/>
  <c r="J260" i="1"/>
  <c r="J241" i="1"/>
  <c r="J240" i="1"/>
  <c r="J237" i="1"/>
  <c r="J236" i="1"/>
  <c r="J234" i="1"/>
  <c r="J232" i="1"/>
  <c r="J231" i="1"/>
  <c r="J227" i="1"/>
  <c r="J226" i="1"/>
  <c r="J223" i="1"/>
  <c r="J222" i="1"/>
  <c r="J220" i="1"/>
  <c r="J218" i="1"/>
  <c r="J217" i="1"/>
  <c r="J213" i="1"/>
  <c r="J212" i="1"/>
  <c r="J209" i="1"/>
  <c r="J208" i="1"/>
  <c r="J206" i="1"/>
  <c r="J204" i="1"/>
  <c r="J203" i="1"/>
  <c r="J199" i="1"/>
  <c r="J198" i="1"/>
  <c r="J194" i="1"/>
  <c r="J192" i="1"/>
  <c r="J190" i="1"/>
  <c r="J189" i="1"/>
  <c r="J185" i="1"/>
  <c r="J184" i="1"/>
  <c r="J181" i="1"/>
  <c r="J180" i="1"/>
  <c r="J178" i="1"/>
  <c r="J176" i="1"/>
  <c r="J175" i="1"/>
  <c r="J156" i="1"/>
  <c r="J155" i="1"/>
  <c r="J152" i="1"/>
  <c r="J151" i="1"/>
  <c r="J149" i="1"/>
  <c r="J147" i="1"/>
  <c r="J146" i="1"/>
  <c r="J142" i="1"/>
  <c r="J141" i="1"/>
  <c r="J138" i="1"/>
  <c r="J137" i="1"/>
  <c r="J135" i="1"/>
  <c r="J133" i="1"/>
  <c r="J132" i="1"/>
  <c r="J128" i="1"/>
  <c r="J127" i="1"/>
  <c r="J124" i="1"/>
  <c r="J123" i="1"/>
  <c r="J121" i="1"/>
  <c r="J119" i="1"/>
  <c r="J118" i="1"/>
  <c r="J114" i="1"/>
  <c r="J113" i="1"/>
  <c r="J110" i="1"/>
  <c r="J109" i="1"/>
  <c r="J107" i="1"/>
  <c r="J105" i="1"/>
  <c r="J104" i="1"/>
  <c r="J100" i="1"/>
  <c r="J99" i="1"/>
  <c r="J96" i="1"/>
  <c r="J95" i="1"/>
  <c r="J93" i="1"/>
  <c r="J91" i="1"/>
  <c r="J90" i="1"/>
  <c r="J71" i="1"/>
  <c r="J70" i="1"/>
  <c r="J67" i="1"/>
  <c r="J66" i="1"/>
  <c r="J64" i="1"/>
  <c r="J62" i="1"/>
  <c r="J61" i="1"/>
  <c r="J57" i="1"/>
  <c r="J56" i="1"/>
  <c r="J53" i="1"/>
  <c r="J52" i="1"/>
  <c r="J50" i="1"/>
  <c r="J48" i="1"/>
  <c r="J47" i="1"/>
  <c r="J43" i="1"/>
  <c r="J42" i="1"/>
  <c r="J39" i="1"/>
  <c r="J38" i="1"/>
  <c r="J36" i="1"/>
  <c r="J34" i="1"/>
  <c r="J33" i="1"/>
  <c r="J29" i="1"/>
  <c r="J28" i="1"/>
  <c r="J25" i="1"/>
  <c r="J24" i="1"/>
  <c r="J22" i="1"/>
  <c r="J20" i="1"/>
  <c r="J19" i="1"/>
  <c r="J15" i="1"/>
  <c r="J14" i="1"/>
  <c r="J11" i="1"/>
  <c r="J10" i="1"/>
  <c r="J8" i="1"/>
  <c r="J6" i="1"/>
  <c r="J5" i="1"/>
  <c r="I326" i="1" l="1"/>
  <c r="I325" i="1"/>
  <c r="I322" i="1"/>
  <c r="I321" i="1"/>
  <c r="I319" i="1"/>
  <c r="I317" i="1"/>
  <c r="I316" i="1"/>
  <c r="I312" i="1"/>
  <c r="I311" i="1"/>
  <c r="I308" i="1"/>
  <c r="I307" i="1"/>
  <c r="I305" i="1"/>
  <c r="I303" i="1"/>
  <c r="I302" i="1"/>
  <c r="I298" i="1"/>
  <c r="I297" i="1"/>
  <c r="I294" i="1"/>
  <c r="I293" i="1"/>
  <c r="I291" i="1"/>
  <c r="I289" i="1"/>
  <c r="I288" i="1"/>
  <c r="I284" i="1"/>
  <c r="I283" i="1"/>
  <c r="I280" i="1"/>
  <c r="I279" i="1"/>
  <c r="I277" i="1"/>
  <c r="I275" i="1"/>
  <c r="I274" i="1"/>
  <c r="I270" i="1"/>
  <c r="I269" i="1"/>
  <c r="I266" i="1"/>
  <c r="I265" i="1"/>
  <c r="I263" i="1"/>
  <c r="I261" i="1"/>
  <c r="I260" i="1"/>
  <c r="I241" i="1"/>
  <c r="I240" i="1"/>
  <c r="I237" i="1"/>
  <c r="I236" i="1"/>
  <c r="I234" i="1"/>
  <c r="I232" i="1"/>
  <c r="I231" i="1"/>
  <c r="I227" i="1"/>
  <c r="I226" i="1"/>
  <c r="I223" i="1"/>
  <c r="I222" i="1"/>
  <c r="I220" i="1"/>
  <c r="I218" i="1"/>
  <c r="I217" i="1"/>
  <c r="I213" i="1"/>
  <c r="I212" i="1"/>
  <c r="I209" i="1"/>
  <c r="I208" i="1"/>
  <c r="I206" i="1"/>
  <c r="I204" i="1"/>
  <c r="I203" i="1"/>
  <c r="I199" i="1"/>
  <c r="I198" i="1"/>
  <c r="I195" i="1"/>
  <c r="I194" i="1"/>
  <c r="I192" i="1"/>
  <c r="I190" i="1"/>
  <c r="I189" i="1"/>
  <c r="I185" i="1"/>
  <c r="I184" i="1"/>
  <c r="I181" i="1"/>
  <c r="I180" i="1"/>
  <c r="I178" i="1"/>
  <c r="I176" i="1"/>
  <c r="I175" i="1"/>
  <c r="I156" i="1"/>
  <c r="I155" i="1"/>
  <c r="I152" i="1"/>
  <c r="I151" i="1"/>
  <c r="I149" i="1"/>
  <c r="I147" i="1"/>
  <c r="I146" i="1"/>
  <c r="I142" i="1"/>
  <c r="I141" i="1"/>
  <c r="I138" i="1"/>
  <c r="I137" i="1"/>
  <c r="I135" i="1"/>
  <c r="I133" i="1"/>
  <c r="I132" i="1"/>
  <c r="I128" i="1"/>
  <c r="I127" i="1"/>
  <c r="I124" i="1"/>
  <c r="I123" i="1"/>
  <c r="I121" i="1"/>
  <c r="I119" i="1"/>
  <c r="I118" i="1"/>
  <c r="I114" i="1"/>
  <c r="I113" i="1"/>
  <c r="I110" i="1"/>
  <c r="I109" i="1"/>
  <c r="I107" i="1"/>
  <c r="I105" i="1"/>
  <c r="I104" i="1"/>
  <c r="I100" i="1"/>
  <c r="I99" i="1"/>
  <c r="I96" i="1"/>
  <c r="I95" i="1"/>
  <c r="I93" i="1"/>
  <c r="I91" i="1"/>
  <c r="I90" i="1"/>
  <c r="I71" i="1"/>
  <c r="I70" i="1"/>
  <c r="I67" i="1"/>
  <c r="I66" i="1"/>
  <c r="I64" i="1"/>
  <c r="I62" i="1"/>
  <c r="I61" i="1"/>
  <c r="I57" i="1"/>
  <c r="I56" i="1"/>
  <c r="I53" i="1"/>
  <c r="I52" i="1"/>
  <c r="I50" i="1"/>
  <c r="I48" i="1"/>
  <c r="I47" i="1"/>
  <c r="I43" i="1"/>
  <c r="I42" i="1"/>
  <c r="I39" i="1"/>
  <c r="I38" i="1"/>
  <c r="I36" i="1"/>
  <c r="I34" i="1"/>
  <c r="I33" i="1"/>
  <c r="I29" i="1"/>
  <c r="I28" i="1"/>
  <c r="I25" i="1"/>
  <c r="I24" i="1"/>
  <c r="I22" i="1"/>
  <c r="I20" i="1"/>
  <c r="I19" i="1"/>
  <c r="I15" i="1"/>
  <c r="I14" i="1"/>
  <c r="I11" i="1"/>
  <c r="I10" i="1"/>
  <c r="I8" i="1"/>
  <c r="I6" i="1"/>
  <c r="I5" i="1"/>
  <c r="H39" i="1" l="1"/>
  <c r="H326" i="1" l="1"/>
  <c r="H325" i="1"/>
  <c r="H322" i="1"/>
  <c r="H321" i="1"/>
  <c r="H319" i="1"/>
  <c r="H317" i="1"/>
  <c r="H316" i="1"/>
  <c r="H312" i="1"/>
  <c r="H311" i="1"/>
  <c r="H308" i="1"/>
  <c r="H307" i="1"/>
  <c r="H305" i="1"/>
  <c r="H303" i="1"/>
  <c r="H302" i="1"/>
  <c r="H298" i="1"/>
  <c r="H297" i="1"/>
  <c r="H294" i="1"/>
  <c r="H293" i="1"/>
  <c r="H291" i="1"/>
  <c r="H289" i="1"/>
  <c r="H288" i="1"/>
  <c r="H284" i="1"/>
  <c r="H283" i="1"/>
  <c r="H280" i="1"/>
  <c r="H279" i="1"/>
  <c r="H277" i="1"/>
  <c r="H275" i="1"/>
  <c r="H274" i="1"/>
  <c r="H270" i="1"/>
  <c r="H269" i="1"/>
  <c r="H266" i="1"/>
  <c r="H265" i="1"/>
  <c r="H263" i="1"/>
  <c r="H261" i="1"/>
  <c r="H260" i="1"/>
  <c r="H241" i="1"/>
  <c r="H240" i="1"/>
  <c r="H237" i="1"/>
  <c r="H236" i="1"/>
  <c r="H234" i="1"/>
  <c r="H232" i="1"/>
  <c r="H231" i="1"/>
  <c r="H227" i="1"/>
  <c r="H226" i="1"/>
  <c r="H223" i="1"/>
  <c r="H222" i="1"/>
  <c r="H220" i="1"/>
  <c r="H218" i="1"/>
  <c r="H217" i="1"/>
  <c r="H213" i="1"/>
  <c r="H212" i="1"/>
  <c r="H209" i="1"/>
  <c r="H208" i="1"/>
  <c r="H206" i="1"/>
  <c r="H204" i="1"/>
  <c r="H203" i="1"/>
  <c r="H199" i="1"/>
  <c r="H198" i="1"/>
  <c r="H195" i="1"/>
  <c r="H194" i="1"/>
  <c r="H192" i="1"/>
  <c r="H190" i="1"/>
  <c r="H189" i="1"/>
  <c r="H185" i="1"/>
  <c r="H184" i="1"/>
  <c r="H181" i="1"/>
  <c r="H180" i="1"/>
  <c r="H178" i="1"/>
  <c r="H176" i="1"/>
  <c r="H175" i="1"/>
  <c r="H156" i="1"/>
  <c r="H155" i="1"/>
  <c r="H152" i="1"/>
  <c r="H151" i="1"/>
  <c r="H149" i="1"/>
  <c r="H147" i="1"/>
  <c r="H146" i="1"/>
  <c r="H142" i="1"/>
  <c r="H141" i="1"/>
  <c r="H138" i="1"/>
  <c r="H137" i="1"/>
  <c r="H135" i="1"/>
  <c r="H133" i="1"/>
  <c r="H132" i="1"/>
  <c r="H128" i="1"/>
  <c r="H127" i="1"/>
  <c r="H124" i="1"/>
  <c r="H123" i="1"/>
  <c r="H121" i="1"/>
  <c r="H119" i="1"/>
  <c r="H118" i="1"/>
  <c r="H114" i="1"/>
  <c r="H113" i="1"/>
  <c r="H110" i="1"/>
  <c r="H109" i="1"/>
  <c r="H107" i="1"/>
  <c r="H105" i="1"/>
  <c r="H104" i="1"/>
  <c r="H100" i="1"/>
  <c r="H99" i="1"/>
  <c r="H96" i="1"/>
  <c r="H95" i="1"/>
  <c r="H93" i="1"/>
  <c r="H91" i="1"/>
  <c r="H90" i="1"/>
  <c r="H71" i="1"/>
  <c r="H70" i="1"/>
  <c r="H67" i="1"/>
  <c r="H66" i="1"/>
  <c r="H64" i="1"/>
  <c r="H62" i="1"/>
  <c r="H61" i="1"/>
  <c r="H57" i="1"/>
  <c r="H56" i="1"/>
  <c r="H53" i="1"/>
  <c r="H52" i="1"/>
  <c r="H50" i="1"/>
  <c r="H48" i="1"/>
  <c r="H47" i="1"/>
  <c r="H43" i="1"/>
  <c r="H42" i="1"/>
  <c r="H38" i="1"/>
  <c r="H36" i="1"/>
  <c r="H34" i="1"/>
  <c r="H33" i="1"/>
  <c r="H29" i="1"/>
  <c r="H28" i="1"/>
  <c r="H25" i="1"/>
  <c r="H24" i="1"/>
  <c r="H22" i="1"/>
  <c r="H20" i="1"/>
  <c r="H19" i="1"/>
  <c r="H15" i="1"/>
  <c r="H14" i="1"/>
  <c r="H11" i="1"/>
  <c r="H10" i="1"/>
  <c r="H8" i="1"/>
  <c r="H6" i="1"/>
  <c r="H5" i="1"/>
  <c r="G326" i="1" l="1"/>
  <c r="G325" i="1"/>
  <c r="G322" i="1"/>
  <c r="G321" i="1"/>
  <c r="G319" i="1"/>
  <c r="G317" i="1"/>
  <c r="G316" i="1"/>
  <c r="G312" i="1"/>
  <c r="G311" i="1"/>
  <c r="G308" i="1"/>
  <c r="G307" i="1"/>
  <c r="G305" i="1"/>
  <c r="G303" i="1"/>
  <c r="G302" i="1"/>
  <c r="G298" i="1"/>
  <c r="G297" i="1"/>
  <c r="G294" i="1"/>
  <c r="G293" i="1"/>
  <c r="G291" i="1"/>
  <c r="G289" i="1"/>
  <c r="G288" i="1"/>
  <c r="G284" i="1"/>
  <c r="G283" i="1"/>
  <c r="G280" i="1"/>
  <c r="G279" i="1"/>
  <c r="G277" i="1"/>
  <c r="G275" i="1"/>
  <c r="G274" i="1"/>
  <c r="G270" i="1"/>
  <c r="G269" i="1"/>
  <c r="G266" i="1"/>
  <c r="G265" i="1"/>
  <c r="G263" i="1"/>
  <c r="G261" i="1"/>
  <c r="G260" i="1"/>
  <c r="G241" i="1"/>
  <c r="G240" i="1"/>
  <c r="G237" i="1"/>
  <c r="G236" i="1"/>
  <c r="G234" i="1"/>
  <c r="G232" i="1"/>
  <c r="G231" i="1"/>
  <c r="G227" i="1"/>
  <c r="G226" i="1"/>
  <c r="G223" i="1"/>
  <c r="G222" i="1"/>
  <c r="G220" i="1"/>
  <c r="G218" i="1"/>
  <c r="G217" i="1"/>
  <c r="G213" i="1"/>
  <c r="G212" i="1"/>
  <c r="G209" i="1"/>
  <c r="G208" i="1"/>
  <c r="G206" i="1"/>
  <c r="G204" i="1"/>
  <c r="G203" i="1"/>
  <c r="G199" i="1"/>
  <c r="G198" i="1"/>
  <c r="G195" i="1"/>
  <c r="G194" i="1"/>
  <c r="G192" i="1"/>
  <c r="G190" i="1"/>
  <c r="G189" i="1"/>
  <c r="G185" i="1"/>
  <c r="G184" i="1"/>
  <c r="G181" i="1"/>
  <c r="G180" i="1"/>
  <c r="G178" i="1"/>
  <c r="G176" i="1"/>
  <c r="G175" i="1"/>
  <c r="G156" i="1"/>
  <c r="G155" i="1"/>
  <c r="G152" i="1"/>
  <c r="G151" i="1"/>
  <c r="G149" i="1"/>
  <c r="G147" i="1"/>
  <c r="G146" i="1"/>
  <c r="G142" i="1"/>
  <c r="G141" i="1"/>
  <c r="G138" i="1"/>
  <c r="G137" i="1"/>
  <c r="G135" i="1"/>
  <c r="G133" i="1"/>
  <c r="G132" i="1"/>
  <c r="G128" i="1"/>
  <c r="G127" i="1"/>
  <c r="G124" i="1"/>
  <c r="G123" i="1"/>
  <c r="G121" i="1"/>
  <c r="G119" i="1"/>
  <c r="G118" i="1"/>
  <c r="G114" i="1"/>
  <c r="G113" i="1"/>
  <c r="G110" i="1"/>
  <c r="G109" i="1"/>
  <c r="G107" i="1"/>
  <c r="G105" i="1"/>
  <c r="G104" i="1"/>
  <c r="G100" i="1"/>
  <c r="G99" i="1"/>
  <c r="G96" i="1"/>
  <c r="G95" i="1"/>
  <c r="G93" i="1"/>
  <c r="G91" i="1"/>
  <c r="G90" i="1"/>
  <c r="G71" i="1"/>
  <c r="G70" i="1"/>
  <c r="G67" i="1"/>
  <c r="G66" i="1"/>
  <c r="G64" i="1"/>
  <c r="G62" i="1"/>
  <c r="G61" i="1"/>
  <c r="G57" i="1"/>
  <c r="G56" i="1"/>
  <c r="G53" i="1"/>
  <c r="G52" i="1"/>
  <c r="G50" i="1"/>
  <c r="G48" i="1"/>
  <c r="G47" i="1"/>
  <c r="G43" i="1"/>
  <c r="G42" i="1"/>
  <c r="G39" i="1"/>
  <c r="G38" i="1"/>
  <c r="G36" i="1"/>
  <c r="G34" i="1"/>
  <c r="G33" i="1"/>
  <c r="G29" i="1"/>
  <c r="G28" i="1"/>
  <c r="G25" i="1"/>
  <c r="G24" i="1"/>
  <c r="G22" i="1"/>
  <c r="G20" i="1"/>
  <c r="G19" i="1"/>
  <c r="G15" i="1"/>
  <c r="G14" i="1"/>
  <c r="G11" i="1"/>
  <c r="G10" i="1"/>
  <c r="G8" i="1"/>
  <c r="G6" i="1"/>
  <c r="G5" i="1"/>
  <c r="F326" i="1" l="1"/>
  <c r="F325" i="1"/>
  <c r="F322" i="1"/>
  <c r="F321" i="1"/>
  <c r="F319" i="1"/>
  <c r="F317" i="1"/>
  <c r="F316" i="1"/>
  <c r="F312" i="1"/>
  <c r="F311" i="1"/>
  <c r="F308" i="1"/>
  <c r="F307" i="1"/>
  <c r="F305" i="1"/>
  <c r="F303" i="1"/>
  <c r="F302" i="1"/>
  <c r="F298" i="1"/>
  <c r="F297" i="1"/>
  <c r="F294" i="1"/>
  <c r="F293" i="1"/>
  <c r="F291" i="1"/>
  <c r="F289" i="1"/>
  <c r="F288" i="1"/>
  <c r="F284" i="1"/>
  <c r="F283" i="1"/>
  <c r="F280" i="1"/>
  <c r="F279" i="1"/>
  <c r="F277" i="1"/>
  <c r="F275" i="1"/>
  <c r="F274" i="1"/>
  <c r="F270" i="1"/>
  <c r="F269" i="1"/>
  <c r="F266" i="1"/>
  <c r="F265" i="1"/>
  <c r="F263" i="1"/>
  <c r="F261" i="1"/>
  <c r="F260" i="1"/>
  <c r="F241" i="1"/>
  <c r="F240" i="1"/>
  <c r="F237" i="1"/>
  <c r="F236" i="1"/>
  <c r="F234" i="1"/>
  <c r="F232" i="1"/>
  <c r="F231" i="1"/>
  <c r="F227" i="1"/>
  <c r="F226" i="1"/>
  <c r="F223" i="1"/>
  <c r="F222" i="1"/>
  <c r="F220" i="1"/>
  <c r="F218" i="1"/>
  <c r="F217" i="1"/>
  <c r="F213" i="1"/>
  <c r="F212" i="1"/>
  <c r="F209" i="1"/>
  <c r="F208" i="1"/>
  <c r="F206" i="1"/>
  <c r="F204" i="1"/>
  <c r="F203" i="1"/>
  <c r="F199" i="1"/>
  <c r="F198" i="1"/>
  <c r="F195" i="1"/>
  <c r="F194" i="1"/>
  <c r="F192" i="1"/>
  <c r="F190" i="1"/>
  <c r="F189" i="1"/>
  <c r="F185" i="1"/>
  <c r="F184" i="1"/>
  <c r="F181" i="1"/>
  <c r="F180" i="1"/>
  <c r="F178" i="1"/>
  <c r="F176" i="1"/>
  <c r="F175" i="1"/>
  <c r="F156" i="1"/>
  <c r="F155" i="1"/>
  <c r="F152" i="1"/>
  <c r="F151" i="1"/>
  <c r="F149" i="1"/>
  <c r="F147" i="1"/>
  <c r="F146" i="1"/>
  <c r="F142" i="1"/>
  <c r="F141" i="1"/>
  <c r="F138" i="1"/>
  <c r="F137" i="1"/>
  <c r="F135" i="1"/>
  <c r="F133" i="1"/>
  <c r="F132" i="1"/>
  <c r="F128" i="1"/>
  <c r="F127" i="1"/>
  <c r="F124" i="1"/>
  <c r="F123" i="1"/>
  <c r="F121" i="1"/>
  <c r="F119" i="1"/>
  <c r="F118" i="1"/>
  <c r="F114" i="1"/>
  <c r="F113" i="1"/>
  <c r="F110" i="1"/>
  <c r="F109" i="1"/>
  <c r="F107" i="1"/>
  <c r="F105" i="1"/>
  <c r="F104" i="1"/>
  <c r="F100" i="1"/>
  <c r="F99" i="1"/>
  <c r="F96" i="1"/>
  <c r="F95" i="1"/>
  <c r="F93" i="1"/>
  <c r="F91" i="1"/>
  <c r="F90" i="1"/>
  <c r="F71" i="1"/>
  <c r="F70" i="1"/>
  <c r="F67" i="1"/>
  <c r="F66" i="1"/>
  <c r="F64" i="1"/>
  <c r="F62" i="1"/>
  <c r="F61" i="1"/>
  <c r="F57" i="1"/>
  <c r="F56" i="1"/>
  <c r="F53" i="1"/>
  <c r="F52" i="1"/>
  <c r="F50" i="1"/>
  <c r="F48" i="1"/>
  <c r="F47" i="1"/>
  <c r="F43" i="1"/>
  <c r="F42" i="1"/>
  <c r="F39" i="1"/>
  <c r="F38" i="1"/>
  <c r="F36" i="1"/>
  <c r="F34" i="1"/>
  <c r="F33" i="1"/>
  <c r="F29" i="1"/>
  <c r="F28" i="1"/>
  <c r="F25" i="1"/>
  <c r="F24" i="1"/>
  <c r="F22" i="1"/>
  <c r="F20" i="1"/>
  <c r="F19" i="1"/>
  <c r="F15" i="1"/>
  <c r="F14" i="1"/>
  <c r="F11" i="1"/>
  <c r="F10" i="1"/>
  <c r="F8" i="1"/>
  <c r="F6" i="1"/>
  <c r="F5" i="1"/>
  <c r="E326" i="1" l="1"/>
  <c r="E325" i="1"/>
  <c r="E322" i="1"/>
  <c r="E321" i="1"/>
  <c r="E319" i="1"/>
  <c r="E317" i="1"/>
  <c r="E316" i="1"/>
  <c r="E312" i="1"/>
  <c r="E311" i="1"/>
  <c r="E308" i="1"/>
  <c r="E307" i="1"/>
  <c r="E305" i="1"/>
  <c r="E303" i="1"/>
  <c r="E302" i="1"/>
  <c r="E298" i="1"/>
  <c r="E297" i="1"/>
  <c r="E294" i="1"/>
  <c r="E293" i="1"/>
  <c r="E291" i="1"/>
  <c r="E289" i="1"/>
  <c r="E288" i="1"/>
  <c r="E284" i="1"/>
  <c r="E283" i="1"/>
  <c r="E280" i="1"/>
  <c r="E279" i="1"/>
  <c r="E277" i="1"/>
  <c r="E275" i="1"/>
  <c r="E274" i="1"/>
  <c r="E270" i="1"/>
  <c r="E269" i="1"/>
  <c r="E266" i="1"/>
  <c r="E265" i="1"/>
  <c r="E263" i="1"/>
  <c r="E261" i="1"/>
  <c r="E260" i="1"/>
  <c r="E241" i="1"/>
  <c r="E240" i="1"/>
  <c r="E237" i="1"/>
  <c r="E236" i="1"/>
  <c r="E234" i="1"/>
  <c r="E232" i="1"/>
  <c r="E231" i="1"/>
  <c r="E227" i="1"/>
  <c r="E226" i="1"/>
  <c r="E223" i="1"/>
  <c r="E222" i="1"/>
  <c r="E220" i="1"/>
  <c r="E218" i="1"/>
  <c r="E217" i="1"/>
  <c r="E213" i="1"/>
  <c r="E212" i="1"/>
  <c r="E209" i="1"/>
  <c r="E208" i="1"/>
  <c r="E206" i="1"/>
  <c r="E204" i="1"/>
  <c r="E203" i="1"/>
  <c r="E199" i="1"/>
  <c r="E198" i="1"/>
  <c r="E195" i="1"/>
  <c r="E194" i="1"/>
  <c r="E192" i="1"/>
  <c r="E190" i="1"/>
  <c r="E189" i="1"/>
  <c r="E185" i="1"/>
  <c r="E184" i="1"/>
  <c r="E181" i="1"/>
  <c r="E180" i="1"/>
  <c r="E178" i="1"/>
  <c r="E176" i="1"/>
  <c r="E175" i="1"/>
  <c r="E156" i="1"/>
  <c r="E155" i="1"/>
  <c r="E152" i="1"/>
  <c r="E151" i="1"/>
  <c r="E149" i="1"/>
  <c r="E147" i="1"/>
  <c r="E146" i="1"/>
  <c r="E142" i="1"/>
  <c r="E141" i="1"/>
  <c r="E138" i="1"/>
  <c r="E137" i="1"/>
  <c r="E135" i="1"/>
  <c r="E133" i="1"/>
  <c r="E132" i="1"/>
  <c r="E128" i="1"/>
  <c r="E127" i="1"/>
  <c r="E124" i="1"/>
  <c r="E123" i="1"/>
  <c r="E121" i="1"/>
  <c r="E119" i="1"/>
  <c r="E118" i="1"/>
  <c r="E114" i="1"/>
  <c r="E113" i="1"/>
  <c r="E110" i="1"/>
  <c r="E109" i="1"/>
  <c r="E107" i="1"/>
  <c r="E105" i="1"/>
  <c r="E104" i="1"/>
  <c r="E100" i="1"/>
  <c r="E99" i="1"/>
  <c r="E96" i="1"/>
  <c r="E95" i="1"/>
  <c r="E93" i="1"/>
  <c r="E91" i="1"/>
  <c r="E90" i="1"/>
  <c r="E71" i="1"/>
  <c r="E70" i="1"/>
  <c r="E67" i="1"/>
  <c r="E66" i="1"/>
  <c r="E64" i="1"/>
  <c r="E62" i="1"/>
  <c r="E61" i="1"/>
  <c r="E57" i="1"/>
  <c r="E56" i="1"/>
  <c r="E53" i="1"/>
  <c r="E52" i="1"/>
  <c r="E50" i="1"/>
  <c r="E48" i="1"/>
  <c r="E47" i="1"/>
  <c r="E43" i="1"/>
  <c r="E42" i="1"/>
  <c r="E39" i="1"/>
  <c r="E38" i="1"/>
  <c r="E36" i="1"/>
  <c r="E34" i="1"/>
  <c r="E33" i="1"/>
  <c r="E29" i="1"/>
  <c r="E28" i="1"/>
  <c r="E25" i="1"/>
  <c r="E24" i="1"/>
  <c r="E22" i="1"/>
  <c r="E20" i="1"/>
  <c r="E19" i="1"/>
  <c r="E15" i="1"/>
  <c r="E14" i="1"/>
  <c r="E11" i="1"/>
  <c r="E10" i="1"/>
  <c r="E8" i="1"/>
  <c r="E6" i="1"/>
  <c r="E5" i="1"/>
  <c r="D266" i="1" l="1"/>
  <c r="D326" i="1" l="1"/>
  <c r="D325" i="1"/>
  <c r="D322" i="1"/>
  <c r="D321" i="1"/>
  <c r="D319" i="1"/>
  <c r="D317" i="1"/>
  <c r="D316" i="1"/>
  <c r="D312" i="1"/>
  <c r="D311" i="1"/>
  <c r="D308" i="1"/>
  <c r="D307" i="1"/>
  <c r="D305" i="1"/>
  <c r="D303" i="1"/>
  <c r="D302" i="1"/>
  <c r="D298" i="1"/>
  <c r="D297" i="1"/>
  <c r="D294" i="1"/>
  <c r="D293" i="1"/>
  <c r="D291" i="1"/>
  <c r="D289" i="1"/>
  <c r="D288" i="1"/>
  <c r="D284" i="1"/>
  <c r="D283" i="1"/>
  <c r="D280" i="1"/>
  <c r="D279" i="1"/>
  <c r="D277" i="1"/>
  <c r="D275" i="1"/>
  <c r="D274" i="1"/>
  <c r="D270" i="1"/>
  <c r="D269" i="1"/>
  <c r="D265" i="1"/>
  <c r="D263" i="1"/>
  <c r="D261" i="1"/>
  <c r="D260" i="1"/>
  <c r="D241" i="1"/>
  <c r="D240" i="1"/>
  <c r="D237" i="1"/>
  <c r="D236" i="1"/>
  <c r="D234" i="1"/>
  <c r="D232" i="1"/>
  <c r="D231" i="1"/>
  <c r="D227" i="1"/>
  <c r="D226" i="1"/>
  <c r="D223" i="1"/>
  <c r="D222" i="1"/>
  <c r="D220" i="1"/>
  <c r="D218" i="1"/>
  <c r="D217" i="1"/>
  <c r="D213" i="1"/>
  <c r="D212" i="1"/>
  <c r="D209" i="1"/>
  <c r="D208" i="1"/>
  <c r="D206" i="1"/>
  <c r="D204" i="1"/>
  <c r="D203" i="1"/>
  <c r="D199" i="1"/>
  <c r="D198" i="1"/>
  <c r="D195" i="1"/>
  <c r="D194" i="1"/>
  <c r="D192" i="1"/>
  <c r="D190" i="1"/>
  <c r="D189" i="1"/>
  <c r="D185" i="1"/>
  <c r="D184" i="1"/>
  <c r="D181" i="1"/>
  <c r="D180" i="1"/>
  <c r="D178" i="1"/>
  <c r="D176" i="1"/>
  <c r="D175" i="1"/>
  <c r="D156" i="1"/>
  <c r="D155" i="1"/>
  <c r="D152" i="1"/>
  <c r="D151" i="1"/>
  <c r="D149" i="1"/>
  <c r="D147" i="1"/>
  <c r="D146" i="1"/>
  <c r="D142" i="1"/>
  <c r="D141" i="1"/>
  <c r="D138" i="1"/>
  <c r="D137" i="1"/>
  <c r="D135" i="1"/>
  <c r="D133" i="1"/>
  <c r="D132" i="1"/>
  <c r="D128" i="1"/>
  <c r="D127" i="1"/>
  <c r="D124" i="1"/>
  <c r="D123" i="1"/>
  <c r="D121" i="1"/>
  <c r="D119" i="1"/>
  <c r="D118" i="1"/>
  <c r="D114" i="1"/>
  <c r="D113" i="1"/>
  <c r="D110" i="1"/>
  <c r="D109" i="1"/>
  <c r="D107" i="1"/>
  <c r="D105" i="1"/>
  <c r="D104" i="1"/>
  <c r="D100" i="1"/>
  <c r="D99" i="1"/>
  <c r="D96" i="1"/>
  <c r="D95" i="1"/>
  <c r="D93" i="1"/>
  <c r="D91" i="1"/>
  <c r="D90" i="1"/>
  <c r="D71" i="1"/>
  <c r="D70" i="1"/>
  <c r="D67" i="1"/>
  <c r="D66" i="1"/>
  <c r="D64" i="1"/>
  <c r="D62" i="1"/>
  <c r="D61" i="1"/>
  <c r="D57" i="1"/>
  <c r="D56" i="1"/>
  <c r="D53" i="1"/>
  <c r="D52" i="1"/>
  <c r="D50" i="1"/>
  <c r="D48" i="1"/>
  <c r="D47" i="1"/>
  <c r="D43" i="1"/>
  <c r="D42" i="1"/>
  <c r="D39" i="1"/>
  <c r="D38" i="1"/>
  <c r="D36" i="1"/>
  <c r="D34" i="1"/>
  <c r="D33" i="1"/>
  <c r="D29" i="1"/>
  <c r="D28" i="1"/>
  <c r="D25" i="1"/>
  <c r="D24" i="1"/>
  <c r="D22" i="1"/>
  <c r="D20" i="1"/>
  <c r="D19" i="1"/>
  <c r="D15" i="1"/>
  <c r="D14" i="1"/>
  <c r="D11" i="1"/>
  <c r="D10" i="1"/>
  <c r="D8" i="1"/>
  <c r="D6" i="1"/>
  <c r="D5" i="1"/>
  <c r="C119" i="1" l="1"/>
  <c r="C326" i="1" l="1"/>
  <c r="Q326" i="1" s="1"/>
  <c r="C325" i="1"/>
  <c r="Q325" i="1" s="1"/>
  <c r="C322" i="1"/>
  <c r="C321" i="1"/>
  <c r="C319" i="1"/>
  <c r="C317" i="1"/>
  <c r="C316" i="1"/>
  <c r="C312" i="1"/>
  <c r="Q312" i="1" s="1"/>
  <c r="C311" i="1"/>
  <c r="Q311" i="1" s="1"/>
  <c r="C308" i="1"/>
  <c r="C307" i="1"/>
  <c r="C305" i="1"/>
  <c r="C303" i="1"/>
  <c r="C302" i="1"/>
  <c r="C298" i="1"/>
  <c r="Q298" i="1" s="1"/>
  <c r="C297" i="1"/>
  <c r="Q297" i="1" s="1"/>
  <c r="C294" i="1"/>
  <c r="C293" i="1"/>
  <c r="C291" i="1"/>
  <c r="C289" i="1"/>
  <c r="C288" i="1"/>
  <c r="C284" i="1"/>
  <c r="Q284" i="1" s="1"/>
  <c r="C283" i="1"/>
  <c r="Q283" i="1" s="1"/>
  <c r="C280" i="1"/>
  <c r="C279" i="1"/>
  <c r="C277" i="1"/>
  <c r="C275" i="1"/>
  <c r="C274" i="1"/>
  <c r="C270" i="1"/>
  <c r="Q270" i="1" s="1"/>
  <c r="C269" i="1"/>
  <c r="Q269" i="1" s="1"/>
  <c r="C266" i="1"/>
  <c r="C265" i="1"/>
  <c r="C263" i="1"/>
  <c r="C261" i="1"/>
  <c r="C260" i="1"/>
  <c r="C241" i="1"/>
  <c r="Q241" i="1" s="1"/>
  <c r="C240" i="1"/>
  <c r="Q240" i="1" s="1"/>
  <c r="C237" i="1"/>
  <c r="C236" i="1"/>
  <c r="C234" i="1"/>
  <c r="C232" i="1"/>
  <c r="C231" i="1"/>
  <c r="C227" i="1"/>
  <c r="Q227" i="1" s="1"/>
  <c r="C226" i="1"/>
  <c r="Q226" i="1" s="1"/>
  <c r="C223" i="1"/>
  <c r="C222" i="1"/>
  <c r="C220" i="1"/>
  <c r="C218" i="1"/>
  <c r="C217" i="1"/>
  <c r="C213" i="1"/>
  <c r="Q213" i="1" s="1"/>
  <c r="C212" i="1"/>
  <c r="Q212" i="1" s="1"/>
  <c r="C209" i="1"/>
  <c r="C208" i="1"/>
  <c r="C206" i="1"/>
  <c r="C204" i="1"/>
  <c r="C203" i="1"/>
  <c r="C199" i="1"/>
  <c r="Q199" i="1" s="1"/>
  <c r="C198" i="1"/>
  <c r="Q198" i="1" s="1"/>
  <c r="C195" i="1"/>
  <c r="C194" i="1"/>
  <c r="C192" i="1"/>
  <c r="C190" i="1"/>
  <c r="C189" i="1"/>
  <c r="C185" i="1"/>
  <c r="Q185" i="1" s="1"/>
  <c r="C184" i="1"/>
  <c r="Q184" i="1" s="1"/>
  <c r="C181" i="1"/>
  <c r="C180" i="1"/>
  <c r="C178" i="1"/>
  <c r="C176" i="1"/>
  <c r="C175" i="1"/>
  <c r="C156" i="1"/>
  <c r="Q156" i="1" s="1"/>
  <c r="C155" i="1"/>
  <c r="Q155" i="1" s="1"/>
  <c r="C152" i="1"/>
  <c r="C151" i="1"/>
  <c r="C149" i="1"/>
  <c r="C147" i="1"/>
  <c r="C146" i="1"/>
  <c r="C142" i="1"/>
  <c r="Q142" i="1" s="1"/>
  <c r="C141" i="1"/>
  <c r="Q141" i="1" s="1"/>
  <c r="C138" i="1"/>
  <c r="C137" i="1"/>
  <c r="C135" i="1"/>
  <c r="C133" i="1"/>
  <c r="C132" i="1"/>
  <c r="C128" i="1"/>
  <c r="Q128" i="1" s="1"/>
  <c r="C127" i="1"/>
  <c r="Q127" i="1" s="1"/>
  <c r="C124" i="1"/>
  <c r="C123" i="1"/>
  <c r="C121" i="1"/>
  <c r="C118" i="1"/>
  <c r="C114" i="1"/>
  <c r="Q114" i="1" s="1"/>
  <c r="C113" i="1"/>
  <c r="Q113" i="1" s="1"/>
  <c r="C110" i="1"/>
  <c r="C109" i="1"/>
  <c r="C107" i="1"/>
  <c r="C105" i="1"/>
  <c r="C104" i="1"/>
  <c r="C100" i="1"/>
  <c r="Q100" i="1" s="1"/>
  <c r="C99" i="1"/>
  <c r="Q99" i="1" s="1"/>
  <c r="C96" i="1"/>
  <c r="C95" i="1"/>
  <c r="C93" i="1"/>
  <c r="C91" i="1"/>
  <c r="C90" i="1"/>
  <c r="C71" i="1"/>
  <c r="Q71" i="1" s="1"/>
  <c r="C70" i="1"/>
  <c r="Q70" i="1" s="1"/>
  <c r="C67" i="1"/>
  <c r="C66" i="1"/>
  <c r="C64" i="1"/>
  <c r="C62" i="1"/>
  <c r="C61" i="1"/>
  <c r="C57" i="1"/>
  <c r="Q57" i="1" s="1"/>
  <c r="C56" i="1"/>
  <c r="Q56" i="1" s="1"/>
  <c r="C53" i="1"/>
  <c r="C52" i="1"/>
  <c r="C50" i="1"/>
  <c r="C48" i="1"/>
  <c r="C47" i="1"/>
  <c r="C43" i="1"/>
  <c r="Q43" i="1" s="1"/>
  <c r="C42" i="1"/>
  <c r="Q42" i="1" s="1"/>
  <c r="C39" i="1"/>
  <c r="C38" i="1"/>
  <c r="C36" i="1"/>
  <c r="C34" i="1"/>
  <c r="C33" i="1"/>
  <c r="C29" i="1"/>
  <c r="Q29" i="1" s="1"/>
  <c r="C28" i="1"/>
  <c r="Q28" i="1" s="1"/>
  <c r="C25" i="1"/>
  <c r="C24" i="1"/>
  <c r="C22" i="1"/>
  <c r="C20" i="1"/>
  <c r="C19" i="1"/>
  <c r="C15" i="1"/>
  <c r="Q15" i="1" s="1"/>
  <c r="C14" i="1"/>
  <c r="Q14" i="1" s="1"/>
  <c r="C11" i="1"/>
  <c r="C10" i="1"/>
  <c r="C8" i="1"/>
  <c r="C6" i="1"/>
  <c r="C5" i="1"/>
  <c r="B266" i="1" l="1"/>
  <c r="O266" i="1" s="1"/>
  <c r="B326" i="1" l="1"/>
  <c r="B325" i="1"/>
  <c r="B322" i="1"/>
  <c r="O322" i="1" s="1"/>
  <c r="B321" i="1"/>
  <c r="O321" i="1" s="1"/>
  <c r="B319" i="1"/>
  <c r="O319" i="1" s="1"/>
  <c r="B317" i="1"/>
  <c r="O317" i="1" s="1"/>
  <c r="B316" i="1"/>
  <c r="O316" i="1" s="1"/>
  <c r="B312" i="1"/>
  <c r="B311" i="1"/>
  <c r="B308" i="1"/>
  <c r="O308" i="1" s="1"/>
  <c r="B307" i="1"/>
  <c r="O307" i="1" s="1"/>
  <c r="B305" i="1"/>
  <c r="O305" i="1" s="1"/>
  <c r="B303" i="1"/>
  <c r="O303" i="1" s="1"/>
  <c r="B302" i="1"/>
  <c r="O302" i="1" s="1"/>
  <c r="B298" i="1"/>
  <c r="B297" i="1"/>
  <c r="B294" i="1"/>
  <c r="O294" i="1" s="1"/>
  <c r="B293" i="1"/>
  <c r="O293" i="1" s="1"/>
  <c r="B291" i="1"/>
  <c r="O291" i="1" s="1"/>
  <c r="B289" i="1"/>
  <c r="O289" i="1" s="1"/>
  <c r="B288" i="1"/>
  <c r="O288" i="1" s="1"/>
  <c r="B284" i="1"/>
  <c r="B283" i="1"/>
  <c r="B280" i="1"/>
  <c r="O280" i="1" s="1"/>
  <c r="B279" i="1"/>
  <c r="O279" i="1" s="1"/>
  <c r="B277" i="1"/>
  <c r="O277" i="1" s="1"/>
  <c r="B275" i="1"/>
  <c r="O275" i="1" s="1"/>
  <c r="B274" i="1"/>
  <c r="O274" i="1" s="1"/>
  <c r="B270" i="1"/>
  <c r="B269" i="1"/>
  <c r="B265" i="1"/>
  <c r="O265" i="1" s="1"/>
  <c r="B263" i="1"/>
  <c r="O263" i="1" s="1"/>
  <c r="B261" i="1"/>
  <c r="O261" i="1" s="1"/>
  <c r="B260" i="1"/>
  <c r="O260" i="1" s="1"/>
  <c r="B241" i="1"/>
  <c r="B240" i="1"/>
  <c r="B237" i="1"/>
  <c r="O237" i="1" s="1"/>
  <c r="B236" i="1"/>
  <c r="O236" i="1" s="1"/>
  <c r="B234" i="1"/>
  <c r="O234" i="1" s="1"/>
  <c r="B232" i="1"/>
  <c r="O232" i="1" s="1"/>
  <c r="B231" i="1"/>
  <c r="O231" i="1" s="1"/>
  <c r="B227" i="1"/>
  <c r="B226" i="1"/>
  <c r="B223" i="1"/>
  <c r="O223" i="1" s="1"/>
  <c r="B222" i="1"/>
  <c r="O222" i="1" s="1"/>
  <c r="B220" i="1"/>
  <c r="O220" i="1" s="1"/>
  <c r="B218" i="1"/>
  <c r="O218" i="1" s="1"/>
  <c r="B217" i="1"/>
  <c r="O217" i="1" s="1"/>
  <c r="B213" i="1"/>
  <c r="B212" i="1"/>
  <c r="B209" i="1"/>
  <c r="O209" i="1" s="1"/>
  <c r="B208" i="1"/>
  <c r="O208" i="1" s="1"/>
  <c r="B206" i="1"/>
  <c r="O206" i="1" s="1"/>
  <c r="B204" i="1"/>
  <c r="O204" i="1" s="1"/>
  <c r="B203" i="1"/>
  <c r="O203" i="1" s="1"/>
  <c r="B199" i="1"/>
  <c r="B198" i="1"/>
  <c r="B195" i="1"/>
  <c r="O195" i="1" s="1"/>
  <c r="B194" i="1"/>
  <c r="O194" i="1" s="1"/>
  <c r="B192" i="1"/>
  <c r="O192" i="1" s="1"/>
  <c r="B190" i="1"/>
  <c r="O190" i="1" s="1"/>
  <c r="B189" i="1"/>
  <c r="O189" i="1" s="1"/>
  <c r="B185" i="1"/>
  <c r="B184" i="1"/>
  <c r="B181" i="1"/>
  <c r="O181" i="1" s="1"/>
  <c r="B180" i="1"/>
  <c r="O180" i="1" s="1"/>
  <c r="B178" i="1"/>
  <c r="O178" i="1" s="1"/>
  <c r="B176" i="1"/>
  <c r="O176" i="1" s="1"/>
  <c r="B175" i="1"/>
  <c r="O175" i="1" s="1"/>
  <c r="B156" i="1"/>
  <c r="B155" i="1"/>
  <c r="B152" i="1"/>
  <c r="O152" i="1" s="1"/>
  <c r="B151" i="1"/>
  <c r="O151" i="1" s="1"/>
  <c r="B149" i="1"/>
  <c r="O149" i="1" s="1"/>
  <c r="B147" i="1"/>
  <c r="O147" i="1" s="1"/>
  <c r="B146" i="1"/>
  <c r="O146" i="1" s="1"/>
  <c r="B142" i="1"/>
  <c r="B141" i="1"/>
  <c r="B138" i="1"/>
  <c r="O138" i="1" s="1"/>
  <c r="B137" i="1"/>
  <c r="O137" i="1" s="1"/>
  <c r="B135" i="1"/>
  <c r="O135" i="1" s="1"/>
  <c r="B133" i="1"/>
  <c r="O133" i="1" s="1"/>
  <c r="B132" i="1"/>
  <c r="O132" i="1" s="1"/>
  <c r="B128" i="1"/>
  <c r="B127" i="1"/>
  <c r="B124" i="1"/>
  <c r="O124" i="1" s="1"/>
  <c r="B123" i="1"/>
  <c r="O123" i="1" s="1"/>
  <c r="B121" i="1"/>
  <c r="O121" i="1" s="1"/>
  <c r="B119" i="1"/>
  <c r="O119" i="1" s="1"/>
  <c r="B118" i="1"/>
  <c r="O118" i="1" s="1"/>
  <c r="B114" i="1"/>
  <c r="B113" i="1"/>
  <c r="B110" i="1"/>
  <c r="O110" i="1" s="1"/>
  <c r="B109" i="1"/>
  <c r="O109" i="1" s="1"/>
  <c r="B107" i="1"/>
  <c r="O107" i="1" s="1"/>
  <c r="B105" i="1"/>
  <c r="O105" i="1" s="1"/>
  <c r="B104" i="1"/>
  <c r="O104" i="1" s="1"/>
  <c r="B100" i="1"/>
  <c r="B99" i="1"/>
  <c r="B96" i="1"/>
  <c r="O96" i="1" s="1"/>
  <c r="B95" i="1"/>
  <c r="O95" i="1" s="1"/>
  <c r="B93" i="1"/>
  <c r="O93" i="1" s="1"/>
  <c r="B91" i="1"/>
  <c r="O91" i="1" s="1"/>
  <c r="B90" i="1"/>
  <c r="O90" i="1" s="1"/>
  <c r="B71" i="1"/>
  <c r="B70" i="1"/>
  <c r="B67" i="1"/>
  <c r="O67" i="1" s="1"/>
  <c r="B66" i="1"/>
  <c r="O66" i="1" s="1"/>
  <c r="B64" i="1"/>
  <c r="O64" i="1" s="1"/>
  <c r="B62" i="1"/>
  <c r="O62" i="1" s="1"/>
  <c r="B61" i="1"/>
  <c r="O61" i="1" s="1"/>
  <c r="B57" i="1"/>
  <c r="B56" i="1"/>
  <c r="B53" i="1"/>
  <c r="O53" i="1" s="1"/>
  <c r="B52" i="1"/>
  <c r="O52" i="1" s="1"/>
  <c r="B50" i="1"/>
  <c r="O50" i="1" s="1"/>
  <c r="B48" i="1"/>
  <c r="O48" i="1" s="1"/>
  <c r="B47" i="1"/>
  <c r="O47" i="1" s="1"/>
  <c r="B43" i="1"/>
  <c r="B42" i="1"/>
  <c r="B39" i="1"/>
  <c r="O39" i="1" s="1"/>
  <c r="B38" i="1"/>
  <c r="O38" i="1" s="1"/>
  <c r="B36" i="1"/>
  <c r="O36" i="1" s="1"/>
  <c r="B34" i="1"/>
  <c r="O34" i="1" s="1"/>
  <c r="B33" i="1"/>
  <c r="O33" i="1" s="1"/>
  <c r="B29" i="1"/>
  <c r="B28" i="1"/>
  <c r="B25" i="1"/>
  <c r="O25" i="1" s="1"/>
  <c r="B24" i="1"/>
  <c r="O24" i="1" s="1"/>
  <c r="B22" i="1"/>
  <c r="O22" i="1" s="1"/>
  <c r="B20" i="1"/>
  <c r="O20" i="1" s="1"/>
  <c r="B19" i="1"/>
  <c r="O19" i="1" s="1"/>
  <c r="B15" i="1"/>
  <c r="B14" i="1"/>
  <c r="B11" i="1"/>
  <c r="O11" i="1" s="1"/>
  <c r="B10" i="1"/>
  <c r="O10" i="1" s="1"/>
  <c r="B8" i="1"/>
  <c r="O8" i="1" s="1"/>
  <c r="B6" i="1"/>
  <c r="O6" i="1" s="1"/>
  <c r="B5" i="1"/>
  <c r="O5" i="1" s="1"/>
  <c r="S331" i="1" l="1"/>
  <c r="S246" i="1"/>
  <c r="S161" i="1"/>
  <c r="S76" i="1"/>
  <c r="S345" i="1" s="1"/>
  <c r="K340" i="1"/>
  <c r="L340" i="1"/>
  <c r="M340" i="1"/>
  <c r="N340" i="1"/>
  <c r="B340" i="1"/>
  <c r="K339" i="1"/>
  <c r="L339" i="1"/>
  <c r="M339" i="1"/>
  <c r="N339" i="1"/>
  <c r="B339" i="1"/>
  <c r="K336" i="1"/>
  <c r="L336" i="1"/>
  <c r="Q336" i="1" s="1"/>
  <c r="M336" i="1"/>
  <c r="N336" i="1"/>
  <c r="B336" i="1"/>
  <c r="K335" i="1"/>
  <c r="L335" i="1"/>
  <c r="Q335" i="1" s="1"/>
  <c r="M335" i="1"/>
  <c r="N335" i="1"/>
  <c r="B335" i="1"/>
  <c r="K333" i="1"/>
  <c r="L333" i="1"/>
  <c r="Q333" i="1" s="1"/>
  <c r="M333" i="1"/>
  <c r="N333" i="1"/>
  <c r="B333" i="1"/>
  <c r="K331" i="1"/>
  <c r="L331" i="1"/>
  <c r="Q331" i="1" s="1"/>
  <c r="M331" i="1"/>
  <c r="N331" i="1"/>
  <c r="B331" i="1"/>
  <c r="K330" i="1"/>
  <c r="L330" i="1"/>
  <c r="Q330" i="1" s="1"/>
  <c r="M330" i="1"/>
  <c r="N330" i="1"/>
  <c r="B330" i="1"/>
  <c r="K255" i="1"/>
  <c r="L255" i="1"/>
  <c r="M255" i="1"/>
  <c r="N255" i="1"/>
  <c r="B255" i="1"/>
  <c r="K254" i="1"/>
  <c r="L254" i="1"/>
  <c r="M254" i="1"/>
  <c r="N254" i="1"/>
  <c r="B254" i="1"/>
  <c r="K251" i="1"/>
  <c r="L251" i="1"/>
  <c r="Q251" i="1" s="1"/>
  <c r="M251" i="1"/>
  <c r="N251" i="1"/>
  <c r="B251" i="1"/>
  <c r="K250" i="1"/>
  <c r="L250" i="1"/>
  <c r="Q250" i="1" s="1"/>
  <c r="M250" i="1"/>
  <c r="N250" i="1"/>
  <c r="B250" i="1"/>
  <c r="K248" i="1"/>
  <c r="L248" i="1"/>
  <c r="Q248" i="1" s="1"/>
  <c r="M248" i="1"/>
  <c r="N248" i="1"/>
  <c r="B248" i="1"/>
  <c r="K246" i="1"/>
  <c r="L246" i="1"/>
  <c r="Q246" i="1" s="1"/>
  <c r="M246" i="1"/>
  <c r="N246" i="1"/>
  <c r="B246" i="1"/>
  <c r="K245" i="1"/>
  <c r="L245" i="1"/>
  <c r="Q245" i="1" s="1"/>
  <c r="M245" i="1"/>
  <c r="N245" i="1"/>
  <c r="B245" i="1"/>
  <c r="K170" i="1"/>
  <c r="L170" i="1"/>
  <c r="M170" i="1"/>
  <c r="N170" i="1"/>
  <c r="B170" i="1"/>
  <c r="K169" i="1"/>
  <c r="L169" i="1"/>
  <c r="M169" i="1"/>
  <c r="N169" i="1"/>
  <c r="B169" i="1"/>
  <c r="K166" i="1"/>
  <c r="L166" i="1"/>
  <c r="Q166" i="1" s="1"/>
  <c r="M166" i="1"/>
  <c r="N166" i="1"/>
  <c r="B166" i="1"/>
  <c r="K165" i="1"/>
  <c r="L165" i="1"/>
  <c r="Q165" i="1" s="1"/>
  <c r="M165" i="1"/>
  <c r="N165" i="1"/>
  <c r="B165" i="1"/>
  <c r="K163" i="1"/>
  <c r="L163" i="1"/>
  <c r="Q163" i="1" s="1"/>
  <c r="M163" i="1"/>
  <c r="N163" i="1"/>
  <c r="B163" i="1"/>
  <c r="K161" i="1"/>
  <c r="L161" i="1"/>
  <c r="Q161" i="1" s="1"/>
  <c r="M161" i="1"/>
  <c r="N161" i="1"/>
  <c r="B161" i="1"/>
  <c r="K160" i="1"/>
  <c r="L160" i="1"/>
  <c r="Q160" i="1" s="1"/>
  <c r="M160" i="1"/>
  <c r="N160" i="1"/>
  <c r="B160" i="1"/>
  <c r="K85" i="1"/>
  <c r="L85" i="1"/>
  <c r="M85" i="1"/>
  <c r="N85" i="1"/>
  <c r="B85" i="1"/>
  <c r="K84" i="1"/>
  <c r="L84" i="1"/>
  <c r="M84" i="1"/>
  <c r="N84" i="1"/>
  <c r="B84" i="1"/>
  <c r="K81" i="1"/>
  <c r="L81" i="1"/>
  <c r="Q81" i="1" s="1"/>
  <c r="M81" i="1"/>
  <c r="N81" i="1"/>
  <c r="B81" i="1"/>
  <c r="K80" i="1"/>
  <c r="L80" i="1"/>
  <c r="Q80" i="1" s="1"/>
  <c r="M80" i="1"/>
  <c r="N80" i="1"/>
  <c r="B80" i="1"/>
  <c r="K78" i="1"/>
  <c r="L78" i="1"/>
  <c r="Q78" i="1" s="1"/>
  <c r="M78" i="1"/>
  <c r="N78" i="1"/>
  <c r="B78" i="1"/>
  <c r="K76" i="1"/>
  <c r="L76" i="1"/>
  <c r="Q76" i="1" s="1"/>
  <c r="M76" i="1"/>
  <c r="N76" i="1"/>
  <c r="B76" i="1"/>
  <c r="K75" i="1"/>
  <c r="L75" i="1"/>
  <c r="Q75" i="1" s="1"/>
  <c r="M75" i="1"/>
  <c r="N75" i="1"/>
  <c r="B75" i="1"/>
  <c r="B354" i="1" l="1"/>
  <c r="B353" i="1"/>
  <c r="B167" i="1"/>
  <c r="B349" i="1"/>
  <c r="B347" i="1"/>
  <c r="B344" i="1"/>
  <c r="B252" i="1"/>
  <c r="B337" i="1"/>
  <c r="N337" i="1"/>
  <c r="N252" i="1"/>
  <c r="N354" i="1"/>
  <c r="N349" i="1"/>
  <c r="N353" i="1"/>
  <c r="N167" i="1"/>
  <c r="N347" i="1"/>
  <c r="N344" i="1"/>
  <c r="N82" i="1"/>
  <c r="M353" i="1"/>
  <c r="M354" i="1"/>
  <c r="M167" i="1"/>
  <c r="M349" i="1"/>
  <c r="M347" i="1"/>
  <c r="M344" i="1"/>
  <c r="M337" i="1"/>
  <c r="L337" i="1"/>
  <c r="Q337" i="1" s="1"/>
  <c r="L252" i="1"/>
  <c r="Q252" i="1" s="1"/>
  <c r="L354" i="1"/>
  <c r="L353" i="1"/>
  <c r="L167" i="1"/>
  <c r="Q167" i="1" s="1"/>
  <c r="L82" i="1"/>
  <c r="Q82" i="1" s="1"/>
  <c r="L349" i="1"/>
  <c r="Q349" i="1" s="1"/>
  <c r="L347" i="1"/>
  <c r="Q347" i="1" s="1"/>
  <c r="L344" i="1"/>
  <c r="Q344" i="1" s="1"/>
  <c r="K337" i="1"/>
  <c r="K353" i="1"/>
  <c r="K252" i="1"/>
  <c r="K354" i="1"/>
  <c r="K167" i="1"/>
  <c r="K347" i="1"/>
  <c r="K344" i="1"/>
  <c r="K82" i="1"/>
  <c r="K349" i="1"/>
  <c r="L345" i="1"/>
  <c r="Q345" i="1" s="1"/>
  <c r="B350" i="1"/>
  <c r="K345" i="1"/>
  <c r="N350" i="1"/>
  <c r="M82" i="1"/>
  <c r="K350" i="1"/>
  <c r="B345" i="1"/>
  <c r="N345" i="1"/>
  <c r="M350" i="1"/>
  <c r="M345" i="1"/>
  <c r="L350" i="1"/>
  <c r="Q350" i="1" s="1"/>
  <c r="M252" i="1"/>
  <c r="B82" i="1"/>
  <c r="B351" i="1" l="1"/>
  <c r="N351" i="1"/>
  <c r="M351" i="1"/>
  <c r="L351" i="1"/>
  <c r="Q351" i="1" s="1"/>
  <c r="K351" i="1"/>
  <c r="B77" i="1"/>
  <c r="N77" i="1"/>
  <c r="N79" i="1" s="1"/>
  <c r="M77" i="1"/>
  <c r="L77" i="1"/>
  <c r="Q77" i="1" s="1"/>
  <c r="K77" i="1"/>
  <c r="B79" i="1" l="1"/>
  <c r="M79" i="1"/>
  <c r="L79" i="1"/>
  <c r="Q79" i="1" s="1"/>
  <c r="K79" i="1"/>
  <c r="K86" i="1"/>
  <c r="N86" i="1"/>
  <c r="L86" i="1"/>
  <c r="B86" i="1"/>
  <c r="M86" i="1"/>
  <c r="J340" i="1" l="1"/>
  <c r="J339" i="1"/>
  <c r="J336" i="1"/>
  <c r="J335" i="1"/>
  <c r="J333" i="1"/>
  <c r="J331" i="1"/>
  <c r="J330" i="1"/>
  <c r="J337" i="1" l="1"/>
  <c r="J255" i="1" l="1"/>
  <c r="J254" i="1"/>
  <c r="J251" i="1"/>
  <c r="J250" i="1"/>
  <c r="J248" i="1"/>
  <c r="J246" i="1"/>
  <c r="J245" i="1"/>
  <c r="J252" i="1" l="1"/>
  <c r="J170" i="1" l="1"/>
  <c r="J169" i="1"/>
  <c r="J166" i="1"/>
  <c r="J165" i="1"/>
  <c r="J163" i="1"/>
  <c r="J161" i="1"/>
  <c r="J160" i="1"/>
  <c r="J167" i="1" l="1"/>
  <c r="J85" i="1" l="1"/>
  <c r="J354" i="1" s="1"/>
  <c r="J84" i="1"/>
  <c r="J353" i="1" s="1"/>
  <c r="J81" i="1"/>
  <c r="J80" i="1"/>
  <c r="J78" i="1"/>
  <c r="J76" i="1"/>
  <c r="J75" i="1"/>
  <c r="J350" i="1" l="1"/>
  <c r="J347" i="1"/>
  <c r="J345" i="1"/>
  <c r="J344" i="1"/>
  <c r="J82" i="1"/>
  <c r="J349" i="1"/>
  <c r="J77" i="1"/>
  <c r="J351" i="1" l="1"/>
  <c r="J79" i="1"/>
  <c r="J86" i="1"/>
  <c r="I80" i="1" l="1"/>
  <c r="I170" i="1"/>
  <c r="I335" i="1"/>
  <c r="I75" i="1"/>
  <c r="I81" i="1"/>
  <c r="I165" i="1"/>
  <c r="I330" i="1"/>
  <c r="I336" i="1"/>
  <c r="I76" i="1"/>
  <c r="I166" i="1"/>
  <c r="I331" i="1"/>
  <c r="I339" i="1"/>
  <c r="I160" i="1"/>
  <c r="I85" i="1"/>
  <c r="I161" i="1"/>
  <c r="I333" i="1"/>
  <c r="I340" i="1"/>
  <c r="I78" i="1"/>
  <c r="I84" i="1"/>
  <c r="I163" i="1"/>
  <c r="I169" i="1"/>
  <c r="I245" i="1"/>
  <c r="I250" i="1"/>
  <c r="I255" i="1"/>
  <c r="I246" i="1"/>
  <c r="I251" i="1"/>
  <c r="I248" i="1"/>
  <c r="I254" i="1"/>
  <c r="I167" i="1" l="1"/>
  <c r="I77" i="1"/>
  <c r="I337" i="1"/>
  <c r="H84" i="1"/>
  <c r="I350" i="1"/>
  <c r="I349" i="1"/>
  <c r="H78" i="1"/>
  <c r="H169" i="1"/>
  <c r="H333" i="1"/>
  <c r="I344" i="1"/>
  <c r="I345" i="1"/>
  <c r="I82" i="1"/>
  <c r="H336" i="1"/>
  <c r="I354" i="1"/>
  <c r="H331" i="1"/>
  <c r="H339" i="1"/>
  <c r="H163" i="1"/>
  <c r="I347" i="1"/>
  <c r="H75" i="1"/>
  <c r="H80" i="1"/>
  <c r="H85" i="1"/>
  <c r="H160" i="1"/>
  <c r="H165" i="1"/>
  <c r="H170" i="1"/>
  <c r="H246" i="1"/>
  <c r="H251" i="1"/>
  <c r="H330" i="1"/>
  <c r="H335" i="1"/>
  <c r="H340" i="1"/>
  <c r="I252" i="1"/>
  <c r="H76" i="1"/>
  <c r="H81" i="1"/>
  <c r="H161" i="1"/>
  <c r="H166" i="1"/>
  <c r="H248" i="1"/>
  <c r="H254" i="1"/>
  <c r="I353" i="1"/>
  <c r="H245" i="1"/>
  <c r="H250" i="1"/>
  <c r="H255" i="1"/>
  <c r="I86" i="1" l="1"/>
  <c r="H337" i="1"/>
  <c r="I79" i="1"/>
  <c r="H353" i="1"/>
  <c r="I351" i="1"/>
  <c r="H345" i="1"/>
  <c r="H347" i="1"/>
  <c r="H167" i="1"/>
  <c r="H77" i="1"/>
  <c r="H344" i="1"/>
  <c r="H349" i="1"/>
  <c r="H82" i="1"/>
  <c r="H252" i="1"/>
  <c r="H350" i="1"/>
  <c r="H354" i="1"/>
  <c r="H79" i="1" l="1"/>
  <c r="H86" i="1"/>
  <c r="H351" i="1"/>
  <c r="G331" i="1"/>
  <c r="G85" i="1" l="1"/>
  <c r="G340" i="1"/>
  <c r="G160" i="1"/>
  <c r="G330" i="1"/>
  <c r="G336" i="1"/>
  <c r="G170" i="1"/>
  <c r="G335" i="1"/>
  <c r="G80" i="1"/>
  <c r="G75" i="1"/>
  <c r="G165" i="1"/>
  <c r="G76" i="1"/>
  <c r="G161" i="1"/>
  <c r="G78" i="1"/>
  <c r="G84" i="1"/>
  <c r="G163" i="1"/>
  <c r="G169" i="1"/>
  <c r="G245" i="1"/>
  <c r="G250" i="1"/>
  <c r="G255" i="1"/>
  <c r="G333" i="1"/>
  <c r="G339" i="1"/>
  <c r="G246" i="1"/>
  <c r="G251" i="1"/>
  <c r="G81" i="1"/>
  <c r="G166" i="1"/>
  <c r="G248" i="1"/>
  <c r="G254" i="1"/>
  <c r="G77" i="1" l="1"/>
  <c r="G349" i="1"/>
  <c r="G167" i="1"/>
  <c r="G344" i="1"/>
  <c r="G354" i="1"/>
  <c r="G337" i="1"/>
  <c r="F331" i="1"/>
  <c r="G353" i="1"/>
  <c r="F76" i="1"/>
  <c r="F246" i="1"/>
  <c r="G252" i="1"/>
  <c r="G345" i="1"/>
  <c r="G350" i="1"/>
  <c r="G82" i="1"/>
  <c r="G347" i="1"/>
  <c r="G79" i="1" l="1"/>
  <c r="G86" i="1"/>
  <c r="G351" i="1"/>
  <c r="F81" i="1"/>
  <c r="F333" i="1"/>
  <c r="F340" i="1"/>
  <c r="F80" i="1"/>
  <c r="F330" i="1"/>
  <c r="F339" i="1"/>
  <c r="F84" i="1"/>
  <c r="F335" i="1"/>
  <c r="F336" i="1"/>
  <c r="F78" i="1"/>
  <c r="F85" i="1"/>
  <c r="F248" i="1"/>
  <c r="F254" i="1"/>
  <c r="F250" i="1"/>
  <c r="F255" i="1"/>
  <c r="F75" i="1"/>
  <c r="F245" i="1"/>
  <c r="F251" i="1"/>
  <c r="F77" i="1" l="1"/>
  <c r="F337" i="1"/>
  <c r="F82" i="1"/>
  <c r="E336" i="1"/>
  <c r="E85" i="1"/>
  <c r="E331" i="1"/>
  <c r="E254" i="1"/>
  <c r="E80" i="1"/>
  <c r="E75" i="1"/>
  <c r="E248" i="1"/>
  <c r="E78" i="1"/>
  <c r="E84" i="1"/>
  <c r="E246" i="1"/>
  <c r="E251" i="1"/>
  <c r="E330" i="1"/>
  <c r="E335" i="1"/>
  <c r="E340" i="1"/>
  <c r="E76" i="1"/>
  <c r="E81" i="1"/>
  <c r="E245" i="1"/>
  <c r="E250" i="1"/>
  <c r="E255" i="1"/>
  <c r="E333" i="1"/>
  <c r="E339" i="1"/>
  <c r="F252" i="1"/>
  <c r="F79" i="1" l="1"/>
  <c r="F86" i="1"/>
  <c r="E337" i="1"/>
  <c r="E77" i="1"/>
  <c r="E252" i="1"/>
  <c r="E82" i="1"/>
  <c r="D340" i="1"/>
  <c r="D339" i="1"/>
  <c r="D336" i="1"/>
  <c r="D335" i="1"/>
  <c r="D333" i="1"/>
  <c r="D331" i="1"/>
  <c r="D330" i="1"/>
  <c r="E79" i="1" l="1"/>
  <c r="D76" i="1"/>
  <c r="E86" i="1"/>
  <c r="D166" i="1"/>
  <c r="D161" i="1"/>
  <c r="D81" i="1"/>
  <c r="D254" i="1"/>
  <c r="D78" i="1"/>
  <c r="D163" i="1"/>
  <c r="D245" i="1"/>
  <c r="D250" i="1"/>
  <c r="D255" i="1"/>
  <c r="D248" i="1"/>
  <c r="D84" i="1"/>
  <c r="D169" i="1"/>
  <c r="D75" i="1"/>
  <c r="D80" i="1"/>
  <c r="D85" i="1"/>
  <c r="D160" i="1"/>
  <c r="D165" i="1"/>
  <c r="D170" i="1"/>
  <c r="D246" i="1"/>
  <c r="D251" i="1"/>
  <c r="D337" i="1"/>
  <c r="D295" i="1"/>
  <c r="D167" i="1" l="1"/>
  <c r="D77" i="1"/>
  <c r="C80" i="1"/>
  <c r="C339" i="1"/>
  <c r="Q339" i="1" s="1"/>
  <c r="D350" i="1"/>
  <c r="D345" i="1"/>
  <c r="C163" i="1"/>
  <c r="C75" i="1"/>
  <c r="C169" i="1"/>
  <c r="C250" i="1"/>
  <c r="O250" i="1" s="1"/>
  <c r="D82" i="1"/>
  <c r="D349" i="1"/>
  <c r="D353" i="1"/>
  <c r="C76" i="1"/>
  <c r="C81" i="1"/>
  <c r="C84" i="1"/>
  <c r="Q84" i="1" s="1"/>
  <c r="R80" i="1" s="1"/>
  <c r="C160" i="1"/>
  <c r="C165" i="1"/>
  <c r="C170" i="1"/>
  <c r="C246" i="1"/>
  <c r="O246" i="1" s="1"/>
  <c r="C251" i="1"/>
  <c r="O251" i="1" s="1"/>
  <c r="C330" i="1"/>
  <c r="O330" i="1" s="1"/>
  <c r="C335" i="1"/>
  <c r="O335" i="1" s="1"/>
  <c r="C340" i="1"/>
  <c r="Q340" i="1" s="1"/>
  <c r="D344" i="1"/>
  <c r="D252" i="1"/>
  <c r="D347" i="1"/>
  <c r="C245" i="1"/>
  <c r="O245" i="1" s="1"/>
  <c r="C255" i="1"/>
  <c r="Q255" i="1" s="1"/>
  <c r="C333" i="1"/>
  <c r="O333" i="1" s="1"/>
  <c r="C78" i="1"/>
  <c r="C85" i="1"/>
  <c r="Q85" i="1" s="1"/>
  <c r="R86" i="1" s="1"/>
  <c r="C161" i="1"/>
  <c r="C166" i="1"/>
  <c r="C248" i="1"/>
  <c r="O248" i="1" s="1"/>
  <c r="C254" i="1"/>
  <c r="Q254" i="1" s="1"/>
  <c r="C331" i="1"/>
  <c r="O331" i="1" s="1"/>
  <c r="C336" i="1"/>
  <c r="O336" i="1" s="1"/>
  <c r="D354" i="1"/>
  <c r="C210" i="1"/>
  <c r="C97" i="1"/>
  <c r="C49" i="1"/>
  <c r="C196" i="1"/>
  <c r="C40" i="1"/>
  <c r="C134" i="1"/>
  <c r="C63" i="1"/>
  <c r="C68" i="1"/>
  <c r="C219" i="1"/>
  <c r="C276" i="1"/>
  <c r="C304" i="1"/>
  <c r="C120" i="1"/>
  <c r="C125" i="1"/>
  <c r="C238" i="1"/>
  <c r="C92" i="1"/>
  <c r="C106" i="1"/>
  <c r="C205" i="1"/>
  <c r="C224" i="1"/>
  <c r="C290" i="1"/>
  <c r="C295" i="1"/>
  <c r="C318" i="1"/>
  <c r="C323" i="1"/>
  <c r="C35" i="1"/>
  <c r="C7" i="1"/>
  <c r="C21" i="1"/>
  <c r="C54" i="1"/>
  <c r="C191" i="1"/>
  <c r="C148" i="1"/>
  <c r="C177" i="1"/>
  <c r="C262" i="1"/>
  <c r="C309" i="1"/>
  <c r="C233" i="1"/>
  <c r="C26" i="1"/>
  <c r="C12" i="1"/>
  <c r="C182" i="1"/>
  <c r="C111" i="1"/>
  <c r="C139" i="1"/>
  <c r="C153" i="1"/>
  <c r="C267" i="1"/>
  <c r="C281" i="1"/>
  <c r="D79" i="1" l="1"/>
  <c r="C327" i="1"/>
  <c r="C306" i="1"/>
  <c r="C292" i="1"/>
  <c r="C285" i="1"/>
  <c r="C235" i="1"/>
  <c r="C221" i="1"/>
  <c r="C214" i="1"/>
  <c r="C193" i="1"/>
  <c r="C179" i="1"/>
  <c r="C150" i="1"/>
  <c r="C136" i="1"/>
  <c r="C122" i="1"/>
  <c r="C115" i="1"/>
  <c r="C65" i="1"/>
  <c r="C51" i="1"/>
  <c r="C44" i="1"/>
  <c r="C23" i="1"/>
  <c r="O81" i="1"/>
  <c r="P81" i="1" s="1"/>
  <c r="O80" i="1"/>
  <c r="P80" i="1" s="1"/>
  <c r="O78" i="1"/>
  <c r="P78" i="1" s="1"/>
  <c r="O76" i="1"/>
  <c r="P76" i="1" s="1"/>
  <c r="O75" i="1"/>
  <c r="P75" i="1" s="1"/>
  <c r="C9" i="1"/>
  <c r="D86" i="1"/>
  <c r="D351" i="1"/>
  <c r="C344" i="1"/>
  <c r="C252" i="1"/>
  <c r="O252" i="1" s="1"/>
  <c r="C332" i="1"/>
  <c r="C354" i="1"/>
  <c r="C167" i="1"/>
  <c r="C350" i="1"/>
  <c r="C345" i="1"/>
  <c r="C82" i="1"/>
  <c r="O82" i="1" s="1"/>
  <c r="P250" i="1"/>
  <c r="C337" i="1"/>
  <c r="O337" i="1" s="1"/>
  <c r="C347" i="1"/>
  <c r="C353" i="1"/>
  <c r="C349" i="1"/>
  <c r="C16" i="1"/>
  <c r="C247" i="1"/>
  <c r="C94" i="1"/>
  <c r="P245" i="1"/>
  <c r="C77" i="1"/>
  <c r="C264" i="1"/>
  <c r="C299" i="1"/>
  <c r="C207" i="1"/>
  <c r="C58" i="1"/>
  <c r="C278" i="1"/>
  <c r="C143" i="1"/>
  <c r="C37" i="1"/>
  <c r="C108" i="1"/>
  <c r="C162" i="1"/>
  <c r="C242" i="1"/>
  <c r="C30" i="1"/>
  <c r="C228" i="1"/>
  <c r="C101" i="1"/>
  <c r="C72" i="1"/>
  <c r="C313" i="1"/>
  <c r="C129" i="1"/>
  <c r="C186" i="1"/>
  <c r="C200" i="1"/>
  <c r="C320" i="1"/>
  <c r="C157" i="1"/>
  <c r="C271" i="1"/>
  <c r="C164" i="1" l="1"/>
  <c r="C341" i="1"/>
  <c r="C249" i="1"/>
  <c r="R76" i="1"/>
  <c r="O77" i="1"/>
  <c r="P77" i="1" s="1"/>
  <c r="Q86" i="1"/>
  <c r="S80" i="1"/>
  <c r="C351" i="1"/>
  <c r="C334" i="1"/>
  <c r="C346" i="1"/>
  <c r="C256" i="1"/>
  <c r="C79" i="1"/>
  <c r="C86" i="1"/>
  <c r="C171" i="1"/>
  <c r="R190" i="1"/>
  <c r="O79" i="1" l="1"/>
  <c r="P79" i="1" s="1"/>
  <c r="C355" i="1"/>
  <c r="C348" i="1"/>
  <c r="R218" i="1"/>
  <c r="R133" i="1" l="1"/>
  <c r="H97" i="1"/>
  <c r="I97" i="1"/>
  <c r="J97" i="1"/>
  <c r="K97" i="1"/>
  <c r="L97" i="1"/>
  <c r="Q97" i="1" s="1"/>
  <c r="M97" i="1"/>
  <c r="N97" i="1"/>
  <c r="B97" i="1"/>
  <c r="G97" i="1" l="1"/>
  <c r="B318" i="1" l="1"/>
  <c r="N318" i="1"/>
  <c r="M318" i="1"/>
  <c r="L318" i="1"/>
  <c r="Q318" i="1" s="1"/>
  <c r="K318" i="1"/>
  <c r="J318" i="1"/>
  <c r="I318" i="1"/>
  <c r="H318" i="1"/>
  <c r="G318" i="1"/>
  <c r="F318" i="1"/>
  <c r="B233" i="1"/>
  <c r="N233" i="1"/>
  <c r="M233" i="1"/>
  <c r="L233" i="1"/>
  <c r="Q233" i="1" s="1"/>
  <c r="K233" i="1"/>
  <c r="J233" i="1"/>
  <c r="I233" i="1"/>
  <c r="H233" i="1"/>
  <c r="G233" i="1"/>
  <c r="F233" i="1"/>
  <c r="B304" i="1"/>
  <c r="N304" i="1"/>
  <c r="N306" i="1" s="1"/>
  <c r="M304" i="1"/>
  <c r="L304" i="1"/>
  <c r="Q304" i="1" s="1"/>
  <c r="K304" i="1"/>
  <c r="J304" i="1"/>
  <c r="I304" i="1"/>
  <c r="H304" i="1"/>
  <c r="G304" i="1"/>
  <c r="F304" i="1"/>
  <c r="B290" i="1"/>
  <c r="N290" i="1"/>
  <c r="M290" i="1"/>
  <c r="L290" i="1"/>
  <c r="Q290" i="1" s="1"/>
  <c r="K290" i="1"/>
  <c r="J290" i="1"/>
  <c r="I290" i="1"/>
  <c r="H290" i="1"/>
  <c r="G290" i="1"/>
  <c r="F290" i="1"/>
  <c r="B276" i="1"/>
  <c r="N276" i="1"/>
  <c r="N278" i="1" s="1"/>
  <c r="M276" i="1"/>
  <c r="L276" i="1"/>
  <c r="Q276" i="1" s="1"/>
  <c r="K276" i="1"/>
  <c r="J276" i="1"/>
  <c r="I276" i="1"/>
  <c r="H276" i="1"/>
  <c r="G276" i="1"/>
  <c r="F276" i="1"/>
  <c r="B219" i="1"/>
  <c r="N219" i="1"/>
  <c r="N221" i="1" s="1"/>
  <c r="M219" i="1"/>
  <c r="L219" i="1"/>
  <c r="Q219" i="1" s="1"/>
  <c r="K219" i="1"/>
  <c r="J219" i="1"/>
  <c r="I219" i="1"/>
  <c r="H219" i="1"/>
  <c r="B205" i="1"/>
  <c r="N205" i="1"/>
  <c r="N207" i="1" s="1"/>
  <c r="M205" i="1"/>
  <c r="L205" i="1"/>
  <c r="Q205" i="1" s="1"/>
  <c r="K205" i="1"/>
  <c r="J205" i="1"/>
  <c r="I205" i="1"/>
  <c r="H205" i="1"/>
  <c r="G205" i="1"/>
  <c r="F205" i="1"/>
  <c r="B262" i="1"/>
  <c r="N262" i="1"/>
  <c r="N264" i="1" s="1"/>
  <c r="M262" i="1"/>
  <c r="L262" i="1"/>
  <c r="Q262" i="1" s="1"/>
  <c r="K262" i="1"/>
  <c r="J262" i="1"/>
  <c r="I262" i="1"/>
  <c r="H262" i="1"/>
  <c r="G262" i="1"/>
  <c r="F262" i="1"/>
  <c r="B177" i="1"/>
  <c r="N177" i="1"/>
  <c r="M177" i="1"/>
  <c r="L177" i="1"/>
  <c r="Q177" i="1" s="1"/>
  <c r="K177" i="1"/>
  <c r="J177" i="1"/>
  <c r="I177" i="1"/>
  <c r="H177" i="1"/>
  <c r="G177" i="1"/>
  <c r="F177" i="1"/>
  <c r="B148" i="1"/>
  <c r="N148" i="1"/>
  <c r="M148" i="1"/>
  <c r="L148" i="1"/>
  <c r="Q148" i="1" s="1"/>
  <c r="K148" i="1"/>
  <c r="J148" i="1"/>
  <c r="I148" i="1"/>
  <c r="H148" i="1"/>
  <c r="G148" i="1"/>
  <c r="B63" i="1"/>
  <c r="N63" i="1"/>
  <c r="M63" i="1"/>
  <c r="L63" i="1"/>
  <c r="Q63" i="1" s="1"/>
  <c r="K63" i="1"/>
  <c r="J63" i="1"/>
  <c r="I63" i="1"/>
  <c r="H63" i="1"/>
  <c r="G63" i="1"/>
  <c r="F63" i="1"/>
  <c r="B191" i="1"/>
  <c r="N191" i="1"/>
  <c r="M191" i="1"/>
  <c r="L191" i="1"/>
  <c r="Q191" i="1" s="1"/>
  <c r="K191" i="1"/>
  <c r="J191" i="1"/>
  <c r="I191" i="1"/>
  <c r="H191" i="1"/>
  <c r="G191" i="1"/>
  <c r="F191" i="1"/>
  <c r="B134" i="1"/>
  <c r="N134" i="1"/>
  <c r="M134" i="1"/>
  <c r="L134" i="1"/>
  <c r="Q134" i="1" s="1"/>
  <c r="K134" i="1"/>
  <c r="J134" i="1"/>
  <c r="I134" i="1"/>
  <c r="H134" i="1"/>
  <c r="G134" i="1"/>
  <c r="F134" i="1"/>
  <c r="B49" i="1"/>
  <c r="N49" i="1"/>
  <c r="N51" i="1" s="1"/>
  <c r="M49" i="1"/>
  <c r="L49" i="1"/>
  <c r="Q49" i="1" s="1"/>
  <c r="K49" i="1"/>
  <c r="J49" i="1"/>
  <c r="I49" i="1"/>
  <c r="H49" i="1"/>
  <c r="G49" i="1"/>
  <c r="F49" i="1"/>
  <c r="B120" i="1"/>
  <c r="N120" i="1"/>
  <c r="N122" i="1" s="1"/>
  <c r="M120" i="1"/>
  <c r="L120" i="1"/>
  <c r="Q120" i="1" s="1"/>
  <c r="K120" i="1"/>
  <c r="J120" i="1"/>
  <c r="I120" i="1"/>
  <c r="H120" i="1"/>
  <c r="G120" i="1"/>
  <c r="F120" i="1"/>
  <c r="B106" i="1"/>
  <c r="N106" i="1"/>
  <c r="M106" i="1"/>
  <c r="L106" i="1"/>
  <c r="Q106" i="1" s="1"/>
  <c r="K106" i="1"/>
  <c r="J106" i="1"/>
  <c r="I106" i="1"/>
  <c r="H106" i="1"/>
  <c r="G106" i="1"/>
  <c r="F106" i="1"/>
  <c r="B92" i="1"/>
  <c r="N92" i="1"/>
  <c r="M92" i="1"/>
  <c r="L92" i="1"/>
  <c r="Q92" i="1" s="1"/>
  <c r="K92" i="1"/>
  <c r="J92" i="1"/>
  <c r="I92" i="1"/>
  <c r="H92" i="1"/>
  <c r="G92" i="1"/>
  <c r="F92" i="1"/>
  <c r="B35" i="1"/>
  <c r="N35" i="1"/>
  <c r="M35" i="1"/>
  <c r="L35" i="1"/>
  <c r="Q35" i="1" s="1"/>
  <c r="K35" i="1"/>
  <c r="J35" i="1"/>
  <c r="I35" i="1"/>
  <c r="H35" i="1"/>
  <c r="G35" i="1"/>
  <c r="F35" i="1"/>
  <c r="B21" i="1"/>
  <c r="N21" i="1"/>
  <c r="N23" i="1" s="1"/>
  <c r="M21" i="1"/>
  <c r="L21" i="1"/>
  <c r="Q21" i="1" s="1"/>
  <c r="K21" i="1"/>
  <c r="J21" i="1"/>
  <c r="I21" i="1"/>
  <c r="H21" i="1"/>
  <c r="G21" i="1"/>
  <c r="F21" i="1"/>
  <c r="F7" i="1"/>
  <c r="B7" i="1"/>
  <c r="N7" i="1"/>
  <c r="M7" i="1"/>
  <c r="L7" i="1"/>
  <c r="Q7" i="1" s="1"/>
  <c r="K7" i="1"/>
  <c r="J7" i="1"/>
  <c r="I7" i="1"/>
  <c r="H7" i="1"/>
  <c r="G7" i="1"/>
  <c r="J247" i="1" l="1"/>
  <c r="G247" i="1"/>
  <c r="B320" i="1"/>
  <c r="B306" i="1"/>
  <c r="B292" i="1"/>
  <c r="B278" i="1"/>
  <c r="B264" i="1"/>
  <c r="B207" i="1"/>
  <c r="B193" i="1"/>
  <c r="B122" i="1"/>
  <c r="B65" i="1"/>
  <c r="B51" i="1"/>
  <c r="B37" i="1"/>
  <c r="B9" i="1"/>
  <c r="M306" i="1"/>
  <c r="M264" i="1"/>
  <c r="M221" i="1"/>
  <c r="M108" i="1"/>
  <c r="M247" i="1"/>
  <c r="M65" i="1"/>
  <c r="M37" i="1"/>
  <c r="M9" i="1"/>
  <c r="L9" i="1"/>
  <c r="Q9" i="1" s="1"/>
  <c r="K264" i="1"/>
  <c r="K221" i="1"/>
  <c r="K207" i="1"/>
  <c r="K150" i="1"/>
  <c r="K136" i="1"/>
  <c r="K108" i="1"/>
  <c r="K51" i="1"/>
  <c r="K23" i="1"/>
  <c r="K9" i="1"/>
  <c r="L247" i="1"/>
  <c r="Q247" i="1" s="1"/>
  <c r="B247" i="1"/>
  <c r="K247" i="1"/>
  <c r="N247" i="1"/>
  <c r="I247" i="1"/>
  <c r="H247" i="1"/>
  <c r="J9" i="1"/>
  <c r="I320" i="1"/>
  <c r="I278" i="1"/>
  <c r="I221" i="1"/>
  <c r="I264" i="1"/>
  <c r="I150" i="1"/>
  <c r="I65" i="1"/>
  <c r="G320" i="1"/>
  <c r="G235" i="1"/>
  <c r="G193" i="1"/>
  <c r="G51" i="1"/>
  <c r="G122" i="1"/>
  <c r="G108" i="1"/>
  <c r="G94" i="1"/>
  <c r="G23" i="1"/>
  <c r="F179" i="1"/>
  <c r="F136" i="1"/>
  <c r="F108" i="1"/>
  <c r="F94" i="1"/>
  <c r="F37" i="1"/>
  <c r="F23" i="1"/>
  <c r="B327" i="1"/>
  <c r="B242" i="1"/>
  <c r="B235" i="1"/>
  <c r="B313" i="1"/>
  <c r="B299" i="1"/>
  <c r="B285" i="1"/>
  <c r="B228" i="1"/>
  <c r="B221" i="1"/>
  <c r="B214" i="1"/>
  <c r="B271" i="1"/>
  <c r="B186" i="1"/>
  <c r="B179" i="1"/>
  <c r="B157" i="1"/>
  <c r="B150" i="1"/>
  <c r="B72" i="1"/>
  <c r="B200" i="1"/>
  <c r="B143" i="1"/>
  <c r="B136" i="1"/>
  <c r="B58" i="1"/>
  <c r="B129" i="1"/>
  <c r="B115" i="1"/>
  <c r="B108" i="1"/>
  <c r="B94" i="1"/>
  <c r="B101" i="1"/>
  <c r="B44" i="1"/>
  <c r="B30" i="1"/>
  <c r="B23" i="1"/>
  <c r="B16" i="1"/>
  <c r="N327" i="1"/>
  <c r="N320" i="1"/>
  <c r="N242" i="1"/>
  <c r="N235" i="1"/>
  <c r="N313" i="1"/>
  <c r="N299" i="1"/>
  <c r="N292" i="1"/>
  <c r="N285" i="1"/>
  <c r="N228" i="1"/>
  <c r="N214" i="1"/>
  <c r="N271" i="1"/>
  <c r="N186" i="1"/>
  <c r="N179" i="1"/>
  <c r="N157" i="1"/>
  <c r="N150" i="1"/>
  <c r="N72" i="1"/>
  <c r="N65" i="1"/>
  <c r="N200" i="1"/>
  <c r="N193" i="1"/>
  <c r="N143" i="1"/>
  <c r="N136" i="1"/>
  <c r="N58" i="1"/>
  <c r="N129" i="1"/>
  <c r="N115" i="1"/>
  <c r="N108" i="1"/>
  <c r="N94" i="1"/>
  <c r="N101" i="1"/>
  <c r="N44" i="1"/>
  <c r="N37" i="1"/>
  <c r="N30" i="1"/>
  <c r="N16" i="1"/>
  <c r="N9" i="1"/>
  <c r="M327" i="1"/>
  <c r="M320" i="1"/>
  <c r="M242" i="1"/>
  <c r="M235" i="1"/>
  <c r="M313" i="1"/>
  <c r="M299" i="1"/>
  <c r="M292" i="1"/>
  <c r="M285" i="1"/>
  <c r="M278" i="1"/>
  <c r="M228" i="1"/>
  <c r="M214" i="1"/>
  <c r="M207" i="1"/>
  <c r="M271" i="1"/>
  <c r="M186" i="1"/>
  <c r="M179" i="1"/>
  <c r="M157" i="1"/>
  <c r="M150" i="1"/>
  <c r="M72" i="1"/>
  <c r="M200" i="1"/>
  <c r="M193" i="1"/>
  <c r="M143" i="1"/>
  <c r="M136" i="1"/>
  <c r="M58" i="1"/>
  <c r="M51" i="1"/>
  <c r="M129" i="1"/>
  <c r="M122" i="1"/>
  <c r="M115" i="1"/>
  <c r="M94" i="1"/>
  <c r="M101" i="1"/>
  <c r="M44" i="1"/>
  <c r="M30" i="1"/>
  <c r="M23" i="1"/>
  <c r="M16" i="1"/>
  <c r="L30" i="1"/>
  <c r="L115" i="1"/>
  <c r="L16" i="1"/>
  <c r="L58" i="1"/>
  <c r="L72" i="1"/>
  <c r="L214" i="1"/>
  <c r="L228" i="1"/>
  <c r="L313" i="1"/>
  <c r="L129" i="1"/>
  <c r="L200" i="1"/>
  <c r="L271" i="1"/>
  <c r="L299" i="1"/>
  <c r="L327" i="1"/>
  <c r="L44" i="1"/>
  <c r="L143" i="1"/>
  <c r="L157" i="1"/>
  <c r="L186" i="1"/>
  <c r="L285" i="1"/>
  <c r="L242" i="1"/>
  <c r="L221" i="1"/>
  <c r="Q221" i="1" s="1"/>
  <c r="L320" i="1"/>
  <c r="Q320" i="1" s="1"/>
  <c r="L235" i="1"/>
  <c r="Q235" i="1" s="1"/>
  <c r="L306" i="1"/>
  <c r="Q306" i="1" s="1"/>
  <c r="L292" i="1"/>
  <c r="Q292" i="1" s="1"/>
  <c r="L278" i="1"/>
  <c r="Q278" i="1" s="1"/>
  <c r="L207" i="1"/>
  <c r="Q207" i="1" s="1"/>
  <c r="L264" i="1"/>
  <c r="Q264" i="1" s="1"/>
  <c r="L150" i="1"/>
  <c r="Q150" i="1" s="1"/>
  <c r="L65" i="1"/>
  <c r="Q65" i="1" s="1"/>
  <c r="L193" i="1"/>
  <c r="Q193" i="1" s="1"/>
  <c r="L136" i="1"/>
  <c r="Q136" i="1" s="1"/>
  <c r="L51" i="1"/>
  <c r="Q51" i="1" s="1"/>
  <c r="L122" i="1"/>
  <c r="Q122" i="1" s="1"/>
  <c r="L179" i="1"/>
  <c r="Q179" i="1" s="1"/>
  <c r="L108" i="1"/>
  <c r="Q108" i="1" s="1"/>
  <c r="L94" i="1"/>
  <c r="Q94" i="1" s="1"/>
  <c r="L101" i="1"/>
  <c r="L37" i="1"/>
  <c r="Q37" i="1" s="1"/>
  <c r="L23" i="1"/>
  <c r="Q23" i="1" s="1"/>
  <c r="K327" i="1"/>
  <c r="K320" i="1"/>
  <c r="K242" i="1"/>
  <c r="K235" i="1"/>
  <c r="K313" i="1"/>
  <c r="K306" i="1"/>
  <c r="K299" i="1"/>
  <c r="K292" i="1"/>
  <c r="K285" i="1"/>
  <c r="K278" i="1"/>
  <c r="K228" i="1"/>
  <c r="K214" i="1"/>
  <c r="K271" i="1"/>
  <c r="K186" i="1"/>
  <c r="K179" i="1"/>
  <c r="K157" i="1"/>
  <c r="K72" i="1"/>
  <c r="K65" i="1"/>
  <c r="K200" i="1"/>
  <c r="K193" i="1"/>
  <c r="K143" i="1"/>
  <c r="K58" i="1"/>
  <c r="K129" i="1"/>
  <c r="K122" i="1"/>
  <c r="K115" i="1"/>
  <c r="K94" i="1"/>
  <c r="K101" i="1"/>
  <c r="K44" i="1"/>
  <c r="K37" i="1"/>
  <c r="K30" i="1"/>
  <c r="K16" i="1"/>
  <c r="J285" i="1"/>
  <c r="J242" i="1"/>
  <c r="J30" i="1"/>
  <c r="J58" i="1"/>
  <c r="J72" i="1"/>
  <c r="J271" i="1"/>
  <c r="J299" i="1"/>
  <c r="J327" i="1"/>
  <c r="J16" i="1"/>
  <c r="J44" i="1"/>
  <c r="J129" i="1"/>
  <c r="J200" i="1"/>
  <c r="J186" i="1"/>
  <c r="J193" i="1"/>
  <c r="J115" i="1"/>
  <c r="J143" i="1"/>
  <c r="J157" i="1"/>
  <c r="J214" i="1"/>
  <c r="J228" i="1"/>
  <c r="J313" i="1"/>
  <c r="J235" i="1"/>
  <c r="J320" i="1"/>
  <c r="J306" i="1"/>
  <c r="J292" i="1"/>
  <c r="J278" i="1"/>
  <c r="J221" i="1"/>
  <c r="J207" i="1"/>
  <c r="J264" i="1"/>
  <c r="J179" i="1"/>
  <c r="J150" i="1"/>
  <c r="J65" i="1"/>
  <c r="J136" i="1"/>
  <c r="J51" i="1"/>
  <c r="J122" i="1"/>
  <c r="J108" i="1"/>
  <c r="J94" i="1"/>
  <c r="J101" i="1"/>
  <c r="J37" i="1"/>
  <c r="J23" i="1"/>
  <c r="I16" i="1"/>
  <c r="I327" i="1"/>
  <c r="I242" i="1"/>
  <c r="I235" i="1"/>
  <c r="I313" i="1"/>
  <c r="I306" i="1"/>
  <c r="I299" i="1"/>
  <c r="I292" i="1"/>
  <c r="I285" i="1"/>
  <c r="I228" i="1"/>
  <c r="I214" i="1"/>
  <c r="I207" i="1"/>
  <c r="I271" i="1"/>
  <c r="I186" i="1"/>
  <c r="I179" i="1"/>
  <c r="I157" i="1"/>
  <c r="I72" i="1"/>
  <c r="I200" i="1"/>
  <c r="I193" i="1"/>
  <c r="I143" i="1"/>
  <c r="I136" i="1"/>
  <c r="I58" i="1"/>
  <c r="I51" i="1"/>
  <c r="I129" i="1"/>
  <c r="I122" i="1"/>
  <c r="I115" i="1"/>
  <c r="I108" i="1"/>
  <c r="I94" i="1"/>
  <c r="I101" i="1"/>
  <c r="I44" i="1"/>
  <c r="I37" i="1"/>
  <c r="I30" i="1"/>
  <c r="I23" i="1"/>
  <c r="I9" i="1"/>
  <c r="H214" i="1"/>
  <c r="H299" i="1"/>
  <c r="H327" i="1"/>
  <c r="H44" i="1"/>
  <c r="H200" i="1"/>
  <c r="H115" i="1"/>
  <c r="H143" i="1"/>
  <c r="H157" i="1"/>
  <c r="H271" i="1"/>
  <c r="H285" i="1"/>
  <c r="H242" i="1"/>
  <c r="H129" i="1"/>
  <c r="H30" i="1"/>
  <c r="H16" i="1"/>
  <c r="H58" i="1"/>
  <c r="H72" i="1"/>
  <c r="H186" i="1"/>
  <c r="H228" i="1"/>
  <c r="H313" i="1"/>
  <c r="H108" i="1"/>
  <c r="H221" i="1"/>
  <c r="H23" i="1"/>
  <c r="H51" i="1"/>
  <c r="H320" i="1"/>
  <c r="H235" i="1"/>
  <c r="H306" i="1"/>
  <c r="H292" i="1"/>
  <c r="H278" i="1"/>
  <c r="H207" i="1"/>
  <c r="H264" i="1"/>
  <c r="H179" i="1"/>
  <c r="H150" i="1"/>
  <c r="H65" i="1"/>
  <c r="H193" i="1"/>
  <c r="H136" i="1"/>
  <c r="H122" i="1"/>
  <c r="H94" i="1"/>
  <c r="H101" i="1"/>
  <c r="H37" i="1"/>
  <c r="H9" i="1"/>
  <c r="G327" i="1"/>
  <c r="G242" i="1"/>
  <c r="G313" i="1"/>
  <c r="G306" i="1"/>
  <c r="G299" i="1"/>
  <c r="G292" i="1"/>
  <c r="G285" i="1"/>
  <c r="G278" i="1"/>
  <c r="G214" i="1"/>
  <c r="G207" i="1"/>
  <c r="G271" i="1"/>
  <c r="G264" i="1"/>
  <c r="G186" i="1"/>
  <c r="G179" i="1"/>
  <c r="G157" i="1"/>
  <c r="G150" i="1"/>
  <c r="G72" i="1"/>
  <c r="G65" i="1"/>
  <c r="G200" i="1"/>
  <c r="G143" i="1"/>
  <c r="G136" i="1"/>
  <c r="G58" i="1"/>
  <c r="G129" i="1"/>
  <c r="G115" i="1"/>
  <c r="G101" i="1"/>
  <c r="G44" i="1"/>
  <c r="G37" i="1"/>
  <c r="G30" i="1"/>
  <c r="G16" i="1"/>
  <c r="G9" i="1"/>
  <c r="F327" i="1"/>
  <c r="F320" i="1"/>
  <c r="F242" i="1"/>
  <c r="F235" i="1"/>
  <c r="F313" i="1"/>
  <c r="F306" i="1"/>
  <c r="F299" i="1"/>
  <c r="F292" i="1"/>
  <c r="F285" i="1"/>
  <c r="F278" i="1"/>
  <c r="F214" i="1"/>
  <c r="F207" i="1"/>
  <c r="F271" i="1"/>
  <c r="F264" i="1"/>
  <c r="F186" i="1"/>
  <c r="F72" i="1"/>
  <c r="F65" i="1"/>
  <c r="F200" i="1"/>
  <c r="F193" i="1"/>
  <c r="F143" i="1"/>
  <c r="F58" i="1"/>
  <c r="F51" i="1"/>
  <c r="F129" i="1"/>
  <c r="F122" i="1"/>
  <c r="F115" i="1"/>
  <c r="F101" i="1"/>
  <c r="F44" i="1"/>
  <c r="F30" i="1"/>
  <c r="F9" i="1"/>
  <c r="F16" i="1"/>
  <c r="K249" i="1" l="1"/>
  <c r="B249" i="1"/>
  <c r="N249" i="1"/>
  <c r="J249" i="1"/>
  <c r="M249" i="1"/>
  <c r="L249" i="1"/>
  <c r="Q249" i="1" s="1"/>
  <c r="G249" i="1"/>
  <c r="I249" i="1"/>
  <c r="H249" i="1"/>
  <c r="P248" i="1"/>
  <c r="D318" i="1"/>
  <c r="R246" i="1" l="1"/>
  <c r="P246" i="1"/>
  <c r="D320" i="1"/>
  <c r="D233" i="1"/>
  <c r="D235" i="1" l="1"/>
  <c r="D148" i="1"/>
  <c r="D150" i="1" l="1"/>
  <c r="D304" i="1"/>
  <c r="D290" i="1"/>
  <c r="D306" i="1" l="1"/>
  <c r="D292" i="1"/>
  <c r="D276" i="1"/>
  <c r="D278" i="1" l="1"/>
  <c r="D63" i="1"/>
  <c r="D65" i="1" l="1"/>
  <c r="D219" i="1"/>
  <c r="D221" i="1" l="1"/>
  <c r="D205" i="1"/>
  <c r="D207" i="1" l="1"/>
  <c r="D262" i="1"/>
  <c r="D264" i="1" l="1"/>
  <c r="D191" i="1"/>
  <c r="D193" i="1" l="1"/>
  <c r="D134" i="1"/>
  <c r="D136" i="1" l="1"/>
  <c r="D49" i="1"/>
  <c r="D51" i="1" l="1"/>
  <c r="D120" i="1"/>
  <c r="D122" i="1" l="1"/>
  <c r="D177" i="1"/>
  <c r="D179" i="1" l="1"/>
  <c r="D106" i="1"/>
  <c r="D108" i="1" l="1"/>
  <c r="D92" i="1"/>
  <c r="D247" i="1" l="1"/>
  <c r="D94" i="1"/>
  <c r="D35" i="1"/>
  <c r="D249" i="1" l="1"/>
  <c r="D37" i="1"/>
  <c r="D21" i="1"/>
  <c r="D23" i="1" l="1"/>
  <c r="D7" i="1"/>
  <c r="D9" i="1" l="1"/>
  <c r="D332" i="1"/>
  <c r="B332" i="1"/>
  <c r="B162" i="1"/>
  <c r="N332" i="1"/>
  <c r="N162" i="1"/>
  <c r="M332" i="1"/>
  <c r="M162" i="1"/>
  <c r="L162" i="1"/>
  <c r="Q162" i="1" s="1"/>
  <c r="L332" i="1"/>
  <c r="Q332" i="1" s="1"/>
  <c r="K332" i="1"/>
  <c r="K162" i="1"/>
  <c r="J332" i="1"/>
  <c r="J162" i="1"/>
  <c r="I332" i="1"/>
  <c r="I162" i="1"/>
  <c r="H332" i="1"/>
  <c r="H162" i="1"/>
  <c r="G162" i="1"/>
  <c r="D162" i="1"/>
  <c r="L171" i="1" l="1"/>
  <c r="D334" i="1"/>
  <c r="D164" i="1"/>
  <c r="B341" i="1"/>
  <c r="B334" i="1"/>
  <c r="B346" i="1"/>
  <c r="B171" i="1"/>
  <c r="B164" i="1"/>
  <c r="N341" i="1"/>
  <c r="N334" i="1"/>
  <c r="N171" i="1"/>
  <c r="N164" i="1"/>
  <c r="N346" i="1"/>
  <c r="M341" i="1"/>
  <c r="M334" i="1"/>
  <c r="M171" i="1"/>
  <c r="M164" i="1"/>
  <c r="M346" i="1"/>
  <c r="L334" i="1"/>
  <c r="Q334" i="1" s="1"/>
  <c r="L164" i="1"/>
  <c r="Q164" i="1" s="1"/>
  <c r="L341" i="1"/>
  <c r="L346" i="1"/>
  <c r="Q346" i="1" s="1"/>
  <c r="K341" i="1"/>
  <c r="K334" i="1"/>
  <c r="K346" i="1"/>
  <c r="K171" i="1"/>
  <c r="K164" i="1"/>
  <c r="J171" i="1"/>
  <c r="J341" i="1"/>
  <c r="J334" i="1"/>
  <c r="J164" i="1"/>
  <c r="J346" i="1"/>
  <c r="I341" i="1"/>
  <c r="I334" i="1"/>
  <c r="I346" i="1"/>
  <c r="I171" i="1"/>
  <c r="I164" i="1"/>
  <c r="H164" i="1"/>
  <c r="H341" i="1"/>
  <c r="H334" i="1"/>
  <c r="H171" i="1"/>
  <c r="H346" i="1"/>
  <c r="G171" i="1"/>
  <c r="G164" i="1"/>
  <c r="D346" i="1"/>
  <c r="L295" i="1"/>
  <c r="Q295" i="1" s="1"/>
  <c r="D348" i="1" l="1"/>
  <c r="B355" i="1"/>
  <c r="B348" i="1"/>
  <c r="N355" i="1"/>
  <c r="N348" i="1"/>
  <c r="M355" i="1"/>
  <c r="M348" i="1"/>
  <c r="L348" i="1"/>
  <c r="Q348" i="1" s="1"/>
  <c r="L355" i="1"/>
  <c r="K355" i="1"/>
  <c r="K348" i="1"/>
  <c r="J355" i="1"/>
  <c r="J348" i="1"/>
  <c r="I355" i="1"/>
  <c r="I348" i="1"/>
  <c r="H355" i="1"/>
  <c r="H348" i="1"/>
  <c r="B323" i="1" l="1"/>
  <c r="N323" i="1"/>
  <c r="M323" i="1"/>
  <c r="L323" i="1"/>
  <c r="Q323" i="1" s="1"/>
  <c r="K323" i="1"/>
  <c r="J323" i="1"/>
  <c r="I323" i="1"/>
  <c r="H323" i="1"/>
  <c r="G323" i="1"/>
  <c r="F323" i="1"/>
  <c r="B295" i="1"/>
  <c r="N295" i="1"/>
  <c r="M295" i="1"/>
  <c r="K295" i="1"/>
  <c r="J295" i="1"/>
  <c r="I295" i="1"/>
  <c r="H295" i="1"/>
  <c r="G295" i="1"/>
  <c r="F295" i="1"/>
  <c r="B68" i="1"/>
  <c r="N68" i="1"/>
  <c r="M68" i="1"/>
  <c r="L68" i="1"/>
  <c r="Q68" i="1" s="1"/>
  <c r="K68" i="1"/>
  <c r="J68" i="1"/>
  <c r="I68" i="1"/>
  <c r="H68" i="1"/>
  <c r="G68" i="1"/>
  <c r="F68" i="1"/>
  <c r="B224" i="1"/>
  <c r="N224" i="1"/>
  <c r="M224" i="1"/>
  <c r="L224" i="1"/>
  <c r="Q224" i="1" s="1"/>
  <c r="K224" i="1"/>
  <c r="J224" i="1"/>
  <c r="I224" i="1"/>
  <c r="H224" i="1"/>
  <c r="B210" i="1"/>
  <c r="N210" i="1"/>
  <c r="M210" i="1"/>
  <c r="L210" i="1"/>
  <c r="Q210" i="1" s="1"/>
  <c r="K210" i="1"/>
  <c r="J210" i="1"/>
  <c r="I210" i="1"/>
  <c r="H210" i="1"/>
  <c r="G210" i="1"/>
  <c r="F210" i="1"/>
  <c r="B267" i="1"/>
  <c r="N267" i="1"/>
  <c r="M267" i="1"/>
  <c r="L267" i="1"/>
  <c r="Q267" i="1" s="1"/>
  <c r="K267" i="1"/>
  <c r="J267" i="1"/>
  <c r="I267" i="1"/>
  <c r="H267" i="1"/>
  <c r="G267" i="1"/>
  <c r="F267" i="1"/>
  <c r="B182" i="1"/>
  <c r="N182" i="1"/>
  <c r="M182" i="1"/>
  <c r="L182" i="1"/>
  <c r="Q182" i="1" s="1"/>
  <c r="K182" i="1"/>
  <c r="J182" i="1"/>
  <c r="I182" i="1"/>
  <c r="H182" i="1"/>
  <c r="G182" i="1"/>
  <c r="F182" i="1"/>
  <c r="B238" i="1"/>
  <c r="N238" i="1"/>
  <c r="M238" i="1"/>
  <c r="L238" i="1"/>
  <c r="Q238" i="1" s="1"/>
  <c r="K238" i="1"/>
  <c r="J238" i="1"/>
  <c r="I238" i="1"/>
  <c r="H238" i="1"/>
  <c r="G238" i="1"/>
  <c r="F238" i="1"/>
  <c r="B153" i="1"/>
  <c r="N153" i="1"/>
  <c r="M153" i="1"/>
  <c r="L153" i="1"/>
  <c r="Q153" i="1" s="1"/>
  <c r="K153" i="1"/>
  <c r="J153" i="1"/>
  <c r="I153" i="1"/>
  <c r="H153" i="1"/>
  <c r="G153" i="1"/>
  <c r="B309" i="1"/>
  <c r="N309" i="1"/>
  <c r="M309" i="1"/>
  <c r="L309" i="1"/>
  <c r="Q309" i="1" s="1"/>
  <c r="K309" i="1"/>
  <c r="J309" i="1"/>
  <c r="I309" i="1"/>
  <c r="H309" i="1"/>
  <c r="G309" i="1"/>
  <c r="F309" i="1"/>
  <c r="B281" i="1"/>
  <c r="N281" i="1"/>
  <c r="M281" i="1"/>
  <c r="L281" i="1"/>
  <c r="Q281" i="1" s="1"/>
  <c r="K281" i="1"/>
  <c r="J281" i="1"/>
  <c r="I281" i="1"/>
  <c r="H281" i="1"/>
  <c r="G281" i="1"/>
  <c r="F281" i="1"/>
  <c r="B196" i="1"/>
  <c r="N196" i="1"/>
  <c r="M196" i="1"/>
  <c r="L196" i="1"/>
  <c r="Q196" i="1" s="1"/>
  <c r="K196" i="1"/>
  <c r="J196" i="1"/>
  <c r="I196" i="1"/>
  <c r="H196" i="1"/>
  <c r="G196" i="1"/>
  <c r="F196" i="1"/>
  <c r="B139" i="1"/>
  <c r="N139" i="1"/>
  <c r="M139" i="1"/>
  <c r="L139" i="1"/>
  <c r="Q139" i="1" s="1"/>
  <c r="K139" i="1"/>
  <c r="J139" i="1"/>
  <c r="I139" i="1"/>
  <c r="H139" i="1"/>
  <c r="G139" i="1"/>
  <c r="F139" i="1"/>
  <c r="B111" i="1"/>
  <c r="N111" i="1"/>
  <c r="M111" i="1"/>
  <c r="L111" i="1"/>
  <c r="Q111" i="1" s="1"/>
  <c r="K111" i="1"/>
  <c r="J111" i="1"/>
  <c r="I111" i="1"/>
  <c r="H111" i="1"/>
  <c r="G111" i="1"/>
  <c r="F111" i="1"/>
  <c r="B54" i="1"/>
  <c r="N54" i="1"/>
  <c r="M54" i="1"/>
  <c r="L54" i="1"/>
  <c r="Q54" i="1" s="1"/>
  <c r="K54" i="1"/>
  <c r="J54" i="1"/>
  <c r="I54" i="1"/>
  <c r="H54" i="1"/>
  <c r="G54" i="1"/>
  <c r="F54" i="1"/>
  <c r="B125" i="1"/>
  <c r="N125" i="1"/>
  <c r="N256" i="1" s="1"/>
  <c r="M125" i="1"/>
  <c r="L125" i="1"/>
  <c r="Q125" i="1" s="1"/>
  <c r="K125" i="1"/>
  <c r="J125" i="1"/>
  <c r="I125" i="1"/>
  <c r="H125" i="1"/>
  <c r="G125" i="1"/>
  <c r="F125" i="1"/>
  <c r="F97" i="1"/>
  <c r="B40" i="1"/>
  <c r="N40" i="1"/>
  <c r="M40" i="1"/>
  <c r="L40" i="1"/>
  <c r="Q40" i="1" s="1"/>
  <c r="K40" i="1"/>
  <c r="J40" i="1"/>
  <c r="I40" i="1"/>
  <c r="H40" i="1"/>
  <c r="G40" i="1"/>
  <c r="F40" i="1"/>
  <c r="B26" i="1"/>
  <c r="N26" i="1"/>
  <c r="M26" i="1"/>
  <c r="L26" i="1"/>
  <c r="Q26" i="1" s="1"/>
  <c r="K26" i="1"/>
  <c r="J26" i="1"/>
  <c r="I26" i="1"/>
  <c r="H26" i="1"/>
  <c r="G26" i="1"/>
  <c r="F26" i="1"/>
  <c r="B12" i="1"/>
  <c r="N12" i="1"/>
  <c r="M12" i="1"/>
  <c r="L12" i="1"/>
  <c r="Q12" i="1" s="1"/>
  <c r="K12" i="1"/>
  <c r="J12" i="1"/>
  <c r="I12" i="1"/>
  <c r="H12" i="1"/>
  <c r="G12" i="1"/>
  <c r="F12" i="1"/>
  <c r="B256" i="1" l="1"/>
  <c r="M256" i="1"/>
  <c r="L256" i="1"/>
  <c r="K256" i="1"/>
  <c r="I256" i="1"/>
  <c r="P252" i="1"/>
  <c r="G256" i="1"/>
  <c r="H256" i="1"/>
  <c r="P82" i="1"/>
  <c r="J256" i="1" l="1"/>
  <c r="P251" i="1" l="1"/>
  <c r="P319" i="1"/>
  <c r="R321" i="1"/>
  <c r="R327" i="1"/>
  <c r="R317" i="1" l="1"/>
  <c r="P317" i="1"/>
  <c r="P316" i="1"/>
  <c r="E318" i="1"/>
  <c r="O318" i="1" s="1"/>
  <c r="P234" i="1"/>
  <c r="R236" i="1"/>
  <c r="R242" i="1"/>
  <c r="P231" i="1" l="1"/>
  <c r="E233" i="1"/>
  <c r="O233" i="1" s="1"/>
  <c r="E320" i="1"/>
  <c r="O320" i="1" s="1"/>
  <c r="E327" i="1"/>
  <c r="P232" i="1"/>
  <c r="E323" i="1"/>
  <c r="P149" i="1"/>
  <c r="P320" i="1" l="1"/>
  <c r="P146" i="1"/>
  <c r="E242" i="1"/>
  <c r="Q327" i="1"/>
  <c r="E235" i="1"/>
  <c r="O235" i="1" s="1"/>
  <c r="S321" i="1"/>
  <c r="P318" i="1"/>
  <c r="R147" i="1"/>
  <c r="P147" i="1"/>
  <c r="R232" i="1"/>
  <c r="E238" i="1"/>
  <c r="P305" i="1"/>
  <c r="R307" i="1"/>
  <c r="R313" i="1"/>
  <c r="P235" i="1" l="1"/>
  <c r="P303" i="1"/>
  <c r="P302" i="1"/>
  <c r="E304" i="1"/>
  <c r="O304" i="1" s="1"/>
  <c r="S236" i="1"/>
  <c r="P233" i="1"/>
  <c r="Q242" i="1"/>
  <c r="P291" i="1"/>
  <c r="R293" i="1"/>
  <c r="R299" i="1"/>
  <c r="P288" i="1" l="1"/>
  <c r="E290" i="1"/>
  <c r="R303" i="1"/>
  <c r="R289" i="1"/>
  <c r="P289" i="1"/>
  <c r="E313" i="1"/>
  <c r="E306" i="1"/>
  <c r="O306" i="1" s="1"/>
  <c r="E309" i="1"/>
  <c r="P277" i="1"/>
  <c r="R279" i="1"/>
  <c r="R285" i="1"/>
  <c r="O290" i="1" l="1"/>
  <c r="P290" i="1" s="1"/>
  <c r="P306" i="1"/>
  <c r="P274" i="1"/>
  <c r="E276" i="1"/>
  <c r="O276" i="1" s="1"/>
  <c r="E292" i="1"/>
  <c r="O292" i="1" s="1"/>
  <c r="Q313" i="1"/>
  <c r="P275" i="1"/>
  <c r="R275" i="1"/>
  <c r="E299" i="1"/>
  <c r="S307" i="1"/>
  <c r="P304" i="1"/>
  <c r="E295" i="1"/>
  <c r="O295" i="1" s="1"/>
  <c r="E281" i="1"/>
  <c r="P64" i="1"/>
  <c r="R66" i="1"/>
  <c r="R72" i="1"/>
  <c r="S293" i="1" l="1"/>
  <c r="P292" i="1"/>
  <c r="P61" i="1"/>
  <c r="E63" i="1"/>
  <c r="O63" i="1" s="1"/>
  <c r="Q299" i="1"/>
  <c r="E278" i="1"/>
  <c r="O278" i="1" s="1"/>
  <c r="E285" i="1"/>
  <c r="R62" i="1"/>
  <c r="P62" i="1"/>
  <c r="P220" i="1"/>
  <c r="P278" i="1" l="1"/>
  <c r="P276" i="1"/>
  <c r="S279" i="1"/>
  <c r="E65" i="1"/>
  <c r="O65" i="1" s="1"/>
  <c r="P218" i="1"/>
  <c r="E72" i="1"/>
  <c r="P217" i="1"/>
  <c r="E219" i="1"/>
  <c r="Q285" i="1"/>
  <c r="E68" i="1"/>
  <c r="P206" i="1"/>
  <c r="R208" i="1"/>
  <c r="R214" i="1"/>
  <c r="P65" i="1" l="1"/>
  <c r="P203" i="1"/>
  <c r="E205" i="1"/>
  <c r="O205" i="1" s="1"/>
  <c r="S66" i="1"/>
  <c r="P63" i="1"/>
  <c r="Q72" i="1"/>
  <c r="R204" i="1"/>
  <c r="P204" i="1"/>
  <c r="E228" i="1"/>
  <c r="E221" i="1"/>
  <c r="E224" i="1"/>
  <c r="P263" i="1"/>
  <c r="R265" i="1"/>
  <c r="P260" i="1" l="1"/>
  <c r="E262" i="1"/>
  <c r="O262" i="1" s="1"/>
  <c r="E207" i="1"/>
  <c r="O207" i="1" s="1"/>
  <c r="E214" i="1"/>
  <c r="R271" i="1"/>
  <c r="R261" i="1"/>
  <c r="P261" i="1"/>
  <c r="E210" i="1"/>
  <c r="E267" i="1"/>
  <c r="P192" i="1"/>
  <c r="R194" i="1"/>
  <c r="R200" i="1"/>
  <c r="P207" i="1" l="1"/>
  <c r="P190" i="1"/>
  <c r="P189" i="1"/>
  <c r="E191" i="1"/>
  <c r="Q214" i="1"/>
  <c r="E264" i="1"/>
  <c r="O264" i="1" s="1"/>
  <c r="E271" i="1"/>
  <c r="S208" i="1"/>
  <c r="P205" i="1"/>
  <c r="E196" i="1"/>
  <c r="P135" i="1"/>
  <c r="R137" i="1"/>
  <c r="R143" i="1"/>
  <c r="O191" i="1" l="1"/>
  <c r="P191" i="1" s="1"/>
  <c r="P264" i="1"/>
  <c r="P133" i="1"/>
  <c r="S265" i="1"/>
  <c r="P262" i="1"/>
  <c r="P132" i="1"/>
  <c r="E134" i="1"/>
  <c r="O134" i="1" s="1"/>
  <c r="Q271" i="1"/>
  <c r="E193" i="1"/>
  <c r="O193" i="1" s="1"/>
  <c r="E200" i="1"/>
  <c r="E139" i="1"/>
  <c r="P50" i="1"/>
  <c r="R52" i="1"/>
  <c r="R58" i="1"/>
  <c r="Q200" i="1" l="1"/>
  <c r="S194" i="1"/>
  <c r="P193" i="1"/>
  <c r="P47" i="1"/>
  <c r="E49" i="1"/>
  <c r="O49" i="1" s="1"/>
  <c r="R48" i="1"/>
  <c r="P48" i="1"/>
  <c r="E136" i="1"/>
  <c r="O136" i="1" s="1"/>
  <c r="E143" i="1"/>
  <c r="E54" i="1"/>
  <c r="P119" i="1"/>
  <c r="P121" i="1"/>
  <c r="R123" i="1"/>
  <c r="R129" i="1"/>
  <c r="P136" i="1" l="1"/>
  <c r="E120" i="1"/>
  <c r="O120" i="1" s="1"/>
  <c r="E51" i="1"/>
  <c r="O51" i="1" s="1"/>
  <c r="E58" i="1"/>
  <c r="S137" i="1"/>
  <c r="P134" i="1"/>
  <c r="Q143" i="1"/>
  <c r="P51" i="1" l="1"/>
  <c r="E122" i="1"/>
  <c r="O122" i="1" s="1"/>
  <c r="S52" i="1"/>
  <c r="P49" i="1"/>
  <c r="R119" i="1"/>
  <c r="P118" i="1"/>
  <c r="E129" i="1"/>
  <c r="Q58" i="1"/>
  <c r="E125" i="1"/>
  <c r="P122" i="1" l="1"/>
  <c r="Q129" i="1"/>
  <c r="S123" i="1"/>
  <c r="P120" i="1"/>
  <c r="P178" i="1"/>
  <c r="R180" i="1"/>
  <c r="R186" i="1"/>
  <c r="R176" i="1" l="1"/>
  <c r="P176" i="1"/>
  <c r="P175" i="1"/>
  <c r="E177" i="1"/>
  <c r="O177" i="1" s="1"/>
  <c r="E182" i="1"/>
  <c r="P107" i="1"/>
  <c r="R109" i="1"/>
  <c r="R115" i="1"/>
  <c r="P104" i="1" l="1"/>
  <c r="E106" i="1"/>
  <c r="O106" i="1" s="1"/>
  <c r="E332" i="1"/>
  <c r="Q186" i="1"/>
  <c r="E179" i="1"/>
  <c r="O179" i="1" s="1"/>
  <c r="E186" i="1"/>
  <c r="P105" i="1"/>
  <c r="R105" i="1"/>
  <c r="E111" i="1"/>
  <c r="P93" i="1"/>
  <c r="R95" i="1"/>
  <c r="R101" i="1"/>
  <c r="P179" i="1" l="1"/>
  <c r="E341" i="1"/>
  <c r="P91" i="1"/>
  <c r="P90" i="1"/>
  <c r="E92" i="1"/>
  <c r="O92" i="1" s="1"/>
  <c r="E108" i="1"/>
  <c r="O108" i="1" s="1"/>
  <c r="E115" i="1"/>
  <c r="S180" i="1"/>
  <c r="P177" i="1"/>
  <c r="E334" i="1"/>
  <c r="P36" i="1"/>
  <c r="R38" i="1"/>
  <c r="R44" i="1"/>
  <c r="P108" i="1" l="1"/>
  <c r="E94" i="1"/>
  <c r="O94" i="1" s="1"/>
  <c r="S95" i="1"/>
  <c r="R34" i="1"/>
  <c r="P34" i="1"/>
  <c r="P33" i="1"/>
  <c r="E35" i="1"/>
  <c r="O35" i="1" s="1"/>
  <c r="R91" i="1"/>
  <c r="E101" i="1"/>
  <c r="S109" i="1"/>
  <c r="P106" i="1"/>
  <c r="Q115" i="1"/>
  <c r="E97" i="1"/>
  <c r="R24" i="1"/>
  <c r="R30" i="1"/>
  <c r="P94" i="1" l="1"/>
  <c r="P92" i="1"/>
  <c r="Q101" i="1"/>
  <c r="P19" i="1"/>
  <c r="E21" i="1"/>
  <c r="O21" i="1" s="1"/>
  <c r="E37" i="1"/>
  <c r="O37" i="1" s="1"/>
  <c r="P22" i="1"/>
  <c r="E44" i="1"/>
  <c r="E26" i="1"/>
  <c r="E40" i="1"/>
  <c r="R10" i="1"/>
  <c r="R16" i="1"/>
  <c r="P37" i="1" l="1"/>
  <c r="E30" i="1"/>
  <c r="Q44" i="1"/>
  <c r="S38" i="1"/>
  <c r="P35" i="1"/>
  <c r="R20" i="1"/>
  <c r="P20" i="1"/>
  <c r="E23" i="1"/>
  <c r="O23" i="1" s="1"/>
  <c r="R6" i="1"/>
  <c r="E7" i="1"/>
  <c r="O7" i="1" s="1"/>
  <c r="E12" i="1"/>
  <c r="P8" i="1"/>
  <c r="P23" i="1" l="1"/>
  <c r="E16" i="1"/>
  <c r="Q16" i="1"/>
  <c r="S24" i="1"/>
  <c r="P21" i="1"/>
  <c r="Q30" i="1"/>
  <c r="E9" i="1"/>
  <c r="O9" i="1" s="1"/>
  <c r="P5" i="1"/>
  <c r="P6" i="1"/>
  <c r="P9" i="1" l="1"/>
  <c r="P7" i="1"/>
  <c r="S10" i="1"/>
  <c r="D210" i="1" l="1"/>
  <c r="O210" i="1" s="1"/>
  <c r="D214" i="1"/>
  <c r="P11" i="1" l="1"/>
  <c r="P10" i="1"/>
  <c r="D327" i="1"/>
  <c r="D323" i="1" l="1"/>
  <c r="O323" i="1" s="1"/>
  <c r="D242" i="1" l="1"/>
  <c r="D157" i="1"/>
  <c r="D238" i="1" l="1"/>
  <c r="O238" i="1" s="1"/>
  <c r="D153" i="1"/>
  <c r="D299" i="1" l="1"/>
  <c r="D309" i="1" l="1"/>
  <c r="O309" i="1" s="1"/>
  <c r="D313" i="1"/>
  <c r="D72" i="1" l="1"/>
  <c r="D281" i="1" l="1"/>
  <c r="O281" i="1" s="1"/>
  <c r="D285" i="1"/>
  <c r="D68" i="1"/>
  <c r="O68" i="1" s="1"/>
  <c r="D271" i="1" l="1"/>
  <c r="D224" i="1" l="1"/>
  <c r="D228" i="1"/>
  <c r="D267" i="1"/>
  <c r="O267" i="1" s="1"/>
  <c r="D200" i="1"/>
  <c r="D196" i="1" l="1"/>
  <c r="O196" i="1" s="1"/>
  <c r="D58" i="1" l="1"/>
  <c r="D139" i="1" l="1"/>
  <c r="O139" i="1" s="1"/>
  <c r="D143" i="1"/>
  <c r="D54" i="1"/>
  <c r="O54" i="1" s="1"/>
  <c r="D129" i="1"/>
  <c r="D125" i="1" l="1"/>
  <c r="O125" i="1" s="1"/>
  <c r="D186" i="1"/>
  <c r="D182" i="1" l="1"/>
  <c r="O182" i="1" s="1"/>
  <c r="D341" i="1" l="1"/>
  <c r="D115" i="1"/>
  <c r="D111" i="1" l="1"/>
  <c r="O111" i="1" s="1"/>
  <c r="D101" i="1"/>
  <c r="D97" i="1" l="1"/>
  <c r="O97" i="1" s="1"/>
  <c r="D256" i="1" l="1"/>
  <c r="D44" i="1"/>
  <c r="D30" i="1"/>
  <c r="D26" i="1" l="1"/>
  <c r="O26" i="1" s="1"/>
  <c r="D40" i="1"/>
  <c r="O40" i="1" s="1"/>
  <c r="D12" i="1" l="1"/>
  <c r="O12" i="1" s="1"/>
  <c r="D16" i="1"/>
  <c r="D171" i="1" l="1"/>
  <c r="P12" i="1"/>
  <c r="D355" i="1" l="1"/>
  <c r="P321" i="1"/>
  <c r="P322" i="1" l="1"/>
  <c r="P236" i="1"/>
  <c r="P323" i="1"/>
  <c r="P238" i="1" l="1"/>
  <c r="P237" i="1"/>
  <c r="P151" i="1"/>
  <c r="P307" i="1" l="1"/>
  <c r="P152" i="1"/>
  <c r="P294" i="1" l="1"/>
  <c r="P309" i="1"/>
  <c r="P308" i="1"/>
  <c r="P295" i="1"/>
  <c r="P293" i="1"/>
  <c r="P279" i="1" l="1"/>
  <c r="P67" i="1" l="1"/>
  <c r="P281" i="1"/>
  <c r="P280" i="1"/>
  <c r="P68" i="1"/>
  <c r="P66" i="1"/>
  <c r="P222" i="1" l="1"/>
  <c r="P223" i="1" l="1"/>
  <c r="P209" i="1"/>
  <c r="P210" i="1"/>
  <c r="P208" i="1"/>
  <c r="P265" i="1" l="1"/>
  <c r="P195" i="1" l="1"/>
  <c r="P266" i="1"/>
  <c r="P196" i="1"/>
  <c r="P194" i="1"/>
  <c r="P267" i="1"/>
  <c r="P138" i="1" l="1"/>
  <c r="P139" i="1"/>
  <c r="P137" i="1"/>
  <c r="P52" i="1" l="1"/>
  <c r="P123" i="1" l="1"/>
  <c r="P53" i="1"/>
  <c r="P54" i="1"/>
  <c r="P181" i="1" l="1"/>
  <c r="P124" i="1"/>
  <c r="P125" i="1"/>
  <c r="P182" i="1"/>
  <c r="P180" i="1"/>
  <c r="P109" i="1" l="1"/>
  <c r="P111" i="1" l="1"/>
  <c r="P110" i="1"/>
  <c r="P95" i="1"/>
  <c r="P97" i="1" l="1"/>
  <c r="P96" i="1"/>
  <c r="P39" i="1"/>
  <c r="P40" i="1"/>
  <c r="P38" i="1"/>
  <c r="P24" i="1"/>
  <c r="P25" i="1" l="1"/>
  <c r="P26" i="1"/>
  <c r="G219" i="1" l="1"/>
  <c r="G221" i="1" l="1"/>
  <c r="G224" i="1"/>
  <c r="G228" i="1"/>
  <c r="G332" i="1"/>
  <c r="G334" i="1" l="1"/>
  <c r="G346" i="1"/>
  <c r="G341" i="1"/>
  <c r="G355" i="1" l="1"/>
  <c r="G348" i="1"/>
  <c r="P333" i="1" l="1"/>
  <c r="P331" i="1"/>
  <c r="P336" i="1"/>
  <c r="R228" i="1"/>
  <c r="R222" i="1"/>
  <c r="F219" i="1"/>
  <c r="O219" i="1" s="1"/>
  <c r="F221" i="1" l="1"/>
  <c r="P335" i="1"/>
  <c r="P330" i="1"/>
  <c r="R331" i="1"/>
  <c r="F224" i="1"/>
  <c r="O224" i="1" s="1"/>
  <c r="R335" i="1"/>
  <c r="R341" i="1"/>
  <c r="F332" i="1"/>
  <c r="O332" i="1" s="1"/>
  <c r="F228" i="1"/>
  <c r="O221" i="1" l="1"/>
  <c r="P221" i="1" s="1"/>
  <c r="P224" i="1"/>
  <c r="S222" i="1"/>
  <c r="Q228" i="1"/>
  <c r="P219" i="1"/>
  <c r="F334" i="1"/>
  <c r="F341" i="1"/>
  <c r="O334" i="1" l="1"/>
  <c r="P334" i="1" s="1"/>
  <c r="P337" i="1"/>
  <c r="P332" i="1"/>
  <c r="S335" i="1"/>
  <c r="Q341" i="1"/>
  <c r="F170" i="1" l="1"/>
  <c r="F354" i="1" s="1"/>
  <c r="F169" i="1"/>
  <c r="F353" i="1" s="1"/>
  <c r="F161" i="1"/>
  <c r="F165" i="1"/>
  <c r="F349" i="1" l="1"/>
  <c r="F345" i="1"/>
  <c r="F163" i="1"/>
  <c r="F166" i="1"/>
  <c r="F160" i="1"/>
  <c r="F347" i="1" l="1"/>
  <c r="F344" i="1"/>
  <c r="F167" i="1"/>
  <c r="F350" i="1"/>
  <c r="F153" i="1"/>
  <c r="F148" i="1"/>
  <c r="F247" i="1" l="1"/>
  <c r="F351" i="1"/>
  <c r="F150" i="1"/>
  <c r="F157" i="1"/>
  <c r="F162" i="1"/>
  <c r="F346" i="1"/>
  <c r="F256" i="1" l="1"/>
  <c r="F249" i="1"/>
  <c r="F164" i="1"/>
  <c r="F171" i="1"/>
  <c r="F355" i="1"/>
  <c r="F348" i="1"/>
  <c r="E170" i="1" l="1"/>
  <c r="E169" i="1"/>
  <c r="E163" i="1"/>
  <c r="E161" i="1"/>
  <c r="E165" i="1"/>
  <c r="O165" i="1" s="1"/>
  <c r="P165" i="1" s="1"/>
  <c r="E347" i="1" l="1"/>
  <c r="O347" i="1" s="1"/>
  <c r="P347" i="1" s="1"/>
  <c r="O163" i="1"/>
  <c r="P163" i="1" s="1"/>
  <c r="E345" i="1"/>
  <c r="E354" i="1"/>
  <c r="Q354" i="1" s="1"/>
  <c r="Q170" i="1"/>
  <c r="E353" i="1"/>
  <c r="Q353" i="1" s="1"/>
  <c r="Q169" i="1"/>
  <c r="E349" i="1"/>
  <c r="O349" i="1" s="1"/>
  <c r="P349" i="1" s="1"/>
  <c r="R250" i="1"/>
  <c r="E160" i="1"/>
  <c r="R151" i="1"/>
  <c r="R157" i="1"/>
  <c r="E166" i="1"/>
  <c r="O161" i="1" l="1"/>
  <c r="P161" i="1" s="1"/>
  <c r="E344" i="1"/>
  <c r="O344" i="1" s="1"/>
  <c r="P344" i="1" s="1"/>
  <c r="O160" i="1"/>
  <c r="P160" i="1" s="1"/>
  <c r="O345" i="1"/>
  <c r="P345" i="1" s="1"/>
  <c r="E350" i="1"/>
  <c r="E167" i="1"/>
  <c r="O167" i="1" s="1"/>
  <c r="P167" i="1" s="1"/>
  <c r="R165" i="1"/>
  <c r="R349" i="1"/>
  <c r="R171" i="1"/>
  <c r="R355" i="1"/>
  <c r="E148" i="1"/>
  <c r="E153" i="1"/>
  <c r="O153" i="1" s="1"/>
  <c r="P153" i="1" s="1"/>
  <c r="E351" i="1" l="1"/>
  <c r="O351" i="1" s="1"/>
  <c r="P351" i="1" s="1"/>
  <c r="O166" i="1"/>
  <c r="P166" i="1" s="1"/>
  <c r="E247" i="1"/>
  <c r="O350" i="1"/>
  <c r="P350" i="1" s="1"/>
  <c r="R345" i="1"/>
  <c r="R161" i="1"/>
  <c r="E150" i="1"/>
  <c r="E157" i="1"/>
  <c r="E162" i="1"/>
  <c r="E346" i="1"/>
  <c r="E256" i="1" l="1"/>
  <c r="E249" i="1"/>
  <c r="O249" i="1" s="1"/>
  <c r="P249" i="1" s="1"/>
  <c r="O150" i="1"/>
  <c r="P150" i="1" s="1"/>
  <c r="E164" i="1"/>
  <c r="O164" i="1" s="1"/>
  <c r="P164" i="1" s="1"/>
  <c r="O148" i="1"/>
  <c r="P148" i="1" s="1"/>
  <c r="S151" i="1"/>
  <c r="Q157" i="1"/>
  <c r="O247" i="1"/>
  <c r="P247" i="1" s="1"/>
  <c r="S250" i="1"/>
  <c r="Q256" i="1"/>
  <c r="E348" i="1"/>
  <c r="O348" i="1" s="1"/>
  <c r="P348" i="1" s="1"/>
  <c r="R256" i="1"/>
  <c r="E171" i="1"/>
  <c r="E355" i="1"/>
  <c r="O346" i="1" l="1"/>
  <c r="P346" i="1" s="1"/>
  <c r="S349" i="1"/>
  <c r="Q355" i="1"/>
  <c r="S165" i="1"/>
  <c r="O162" i="1"/>
  <c r="P162" i="1" s="1"/>
  <c r="Q171" i="1"/>
</calcChain>
</file>

<file path=xl/sharedStrings.xml><?xml version="1.0" encoding="utf-8"?>
<sst xmlns="http://schemas.openxmlformats.org/spreadsheetml/2006/main" count="1058" uniqueCount="77">
  <si>
    <t>Certified Active Volunteers</t>
  </si>
  <si>
    <t>Certified Inactive Volunteers</t>
  </si>
  <si>
    <t>Newly Discharged Volunteers</t>
  </si>
  <si>
    <t>Newly Certified Volunteers</t>
  </si>
  <si>
    <t>Circuit 1</t>
  </si>
  <si>
    <t>Circuit 2</t>
  </si>
  <si>
    <t>Circuit 3</t>
  </si>
  <si>
    <t>Circuit 4</t>
  </si>
  <si>
    <t>Circuit 7</t>
  </si>
  <si>
    <t>Circuit 8</t>
  </si>
  <si>
    <t>Circuit 5</t>
  </si>
  <si>
    <t>Circuit 9</t>
  </si>
  <si>
    <t>Circuit 10</t>
  </si>
  <si>
    <t>Circuit 15</t>
  </si>
  <si>
    <t>Circuit 17</t>
  </si>
  <si>
    <t>Circuit 18</t>
  </si>
  <si>
    <t>Circuit 19</t>
  </si>
  <si>
    <t>Region - South</t>
  </si>
  <si>
    <t>Circuit 6</t>
  </si>
  <si>
    <t>Circuit 11</t>
  </si>
  <si>
    <t>Circuit 12</t>
  </si>
  <si>
    <t>Circuit 13</t>
  </si>
  <si>
    <t>Circuit 14</t>
  </si>
  <si>
    <t>Circuit 16</t>
  </si>
  <si>
    <t>Circuit 20</t>
  </si>
  <si>
    <t>Region - South Total</t>
  </si>
  <si>
    <t>Statewide - Totals</t>
  </si>
  <si>
    <t>Vol. %</t>
  </si>
  <si>
    <t>NonCase Volunteers</t>
  </si>
  <si>
    <t>Total  Volunteers</t>
  </si>
  <si>
    <t>Total Volunteers</t>
  </si>
  <si>
    <t>No. Children Assigned to Staff</t>
  </si>
  <si>
    <t>No. Children Assigned to Vols</t>
  </si>
  <si>
    <t>Total Children Assigned</t>
  </si>
  <si>
    <t>Children/Certified Vol. Ratio</t>
  </si>
  <si>
    <t>No. Chidren Assigned to Vols</t>
  </si>
  <si>
    <t>Total Certified Volunteers</t>
  </si>
  <si>
    <t>Month:</t>
  </si>
  <si>
    <t xml:space="preserve">Active </t>
  </si>
  <si>
    <t>Retention</t>
  </si>
  <si>
    <t>12 Month</t>
  </si>
  <si>
    <t>YTD Change</t>
  </si>
  <si>
    <t xml:space="preserve"> % Change</t>
  </si>
  <si>
    <t>Original</t>
  </si>
  <si>
    <t>Vol. Goal</t>
  </si>
  <si>
    <t xml:space="preserve">Monthly </t>
  </si>
  <si>
    <t>Avg. Certified</t>
  </si>
  <si>
    <t>Avg. Discharged</t>
  </si>
  <si>
    <t xml:space="preserve"> % of </t>
  </si>
  <si>
    <t>Rate</t>
  </si>
  <si>
    <t>YTD # Months</t>
  </si>
  <si>
    <t xml:space="preserve"> Jun 15</t>
  </si>
  <si>
    <t>Cur. Mo.</t>
  </si>
  <si>
    <t>YTD</t>
  </si>
  <si>
    <t>Region - Northwest Total</t>
  </si>
  <si>
    <t>Region - Northwest</t>
  </si>
  <si>
    <t>Region - Northeast Total</t>
  </si>
  <si>
    <t>Region - Northeast</t>
  </si>
  <si>
    <t>Region - Central</t>
  </si>
  <si>
    <t>Region - Central Total</t>
  </si>
  <si>
    <t xml:space="preserve"> Jul 15</t>
  </si>
  <si>
    <t xml:space="preserve"> Aug 15</t>
  </si>
  <si>
    <t xml:space="preserve"> Sep 15</t>
  </si>
  <si>
    <t xml:space="preserve"> Oct 15</t>
  </si>
  <si>
    <t xml:space="preserve"> Nov 15</t>
  </si>
  <si>
    <t xml:space="preserve"> Dec 15</t>
  </si>
  <si>
    <t xml:space="preserve"> Jan 16</t>
  </si>
  <si>
    <t xml:space="preserve"> Feb 16</t>
  </si>
  <si>
    <t xml:space="preserve"> Mar 16</t>
  </si>
  <si>
    <t xml:space="preserve"> Apr 16</t>
  </si>
  <si>
    <t xml:space="preserve"> May 16</t>
  </si>
  <si>
    <t xml:space="preserve"> Jun 16</t>
  </si>
  <si>
    <t>FY 2015-2016 Regional &amp; Statewide Monthly Recruitment Performance Report</t>
  </si>
  <si>
    <r>
      <t>No. Children Assigned to Staff</t>
    </r>
    <r>
      <rPr>
        <b/>
        <vertAlign val="superscript"/>
        <sz val="11"/>
        <color rgb="FFFF0000"/>
        <rFont val="Arial"/>
        <family val="2"/>
      </rPr>
      <t>1</t>
    </r>
  </si>
  <si>
    <r>
      <t xml:space="preserve">Circuits containing the </t>
    </r>
    <r>
      <rPr>
        <b/>
        <vertAlign val="superscript"/>
        <sz val="11"/>
        <color theme="1"/>
        <rFont val="Arial"/>
        <family val="2"/>
      </rPr>
      <t>1</t>
    </r>
    <r>
      <rPr>
        <b/>
        <sz val="11"/>
        <color theme="1"/>
        <rFont val="Arial"/>
        <family val="2"/>
      </rPr>
      <t xml:space="preserve"> in the 'No. of Children Assigned to Staff' category have converted to Optima, our new case and volunteer management system. Due to the method Optima uses to handle case assignment, the children assigned to staff may show a temporary increase. Therefore getting a volunteer assigned to a case as soon as possible is highly recommended.</t>
    </r>
  </si>
  <si>
    <r>
      <t>No. Children Assigned to Staff</t>
    </r>
    <r>
      <rPr>
        <b/>
        <vertAlign val="superscript"/>
        <sz val="11"/>
        <rFont val="Arial"/>
        <family val="2"/>
      </rPr>
      <t>1</t>
    </r>
  </si>
  <si>
    <r>
      <t>No. Children Assigned to Staff</t>
    </r>
    <r>
      <rPr>
        <b/>
        <vertAlign val="superscript"/>
        <sz val="11"/>
        <color rgb="FFE41C1C"/>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</si>
</sst>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16" x14ac:knownFonts="1">
    <font>
      <sz val="11"/>
      <color theme="1"/>
      <name val="Calibri"/>
      <family val="2"/>
      <scheme val="minor"/>
    </font>
    <font>
      <sz val="11"/>
      <color theme="1"/>
      <name val="Arial"/>
      <family val="2"/>
    </font>
    <font>
      <b/>
      <sz val="11"/>
      <color theme="1"/>
      <name val="Arial"/>
      <family val="2"/>
    </font>
    <font>
      <b/>
      <sz val="11"/>
      <color rgb="FFFF0000"/>
      <name val="Arial"/>
      <family val="2"/>
    </font>
    <font>
      <b/>
      <sz val="11"/>
      <color theme="1"/>
      <name val="Calibri"/>
      <family val="2"/>
      <scheme val="minor"/>
    </font>
    <font>
      <sz val="11"/>
      <color rgb="FFFF0000"/>
      <name val="Arial"/>
      <family val="2"/>
    </font>
    <font>
      <b/>
      <sz val="11"/>
      <name val="Arial"/>
      <family val="2"/>
    </font>
    <font>
      <b/>
      <u/>
      <sz val="11"/>
      <color theme="1"/>
      <name val="Arial"/>
      <family val="2"/>
    </font>
    <font>
      <b/>
      <u/>
      <sz val="11"/>
      <color rgb="FFFF0000"/>
      <name val="Arial"/>
      <family val="2"/>
    </font>
    <font>
      <b/>
      <u/>
      <sz val="11"/>
      <name val="Arial"/>
      <family val="2"/>
    </font>
    <font>
      <sz val="11"/>
      <name val="Arial"/>
      <family val="2"/>
    </font>
    <font>
      <sz val="11"/>
      <name val="Calibri"/>
      <family val="2"/>
      <scheme val="minor"/>
    </font>
    <font>
      <b/>
      <vertAlign val="superscript"/>
      <sz val="11"/>
      <color theme="1"/>
      <name val="Arial"/>
      <family val="2"/>
    </font>
    <font>
      <b/>
      <vertAlign val="superscript"/>
      <sz val="11"/>
      <color rgb="FFFF0000"/>
      <name val="Arial"/>
      <family val="2"/>
    </font>
    <font>
      <b/>
      <vertAlign val="superscript"/>
      <sz val="11"/>
      <name val="Arial"/>
      <family val="2"/>
    </font>
    <font>
      <b/>
      <vertAlign val="superscript"/>
      <sz val="11"/>
      <color rgb="FFE41C1C"/>
      <name val="Arial"/>
      <family val="2"/>
    </font>
  </fonts>
  <fills count="7">
    <fill>
      <patternFill patternType="none"/>
    </fill>
    <fill>
      <patternFill patternType="gray125"/>
    </fill>
    <fill>
      <patternFill patternType="solid">
        <fgColor rgb="FFFFFF9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2"/>
        <bgColor indexed="64"/>
      </patternFill>
    </fill>
  </fills>
  <borders count="2">
    <border>
      <left/>
      <right/>
      <top/>
      <bottom/>
      <diagonal/>
    </border>
    <border>
      <left/>
      <right/>
      <top/>
      <bottom style="thin">
        <color auto="1"/>
      </bottom>
      <diagonal/>
    </border>
  </borders>
  <cellStyleXfs count="1">
    <xf numFmtId="0" fontId="0" fillId="0" borderId="0"/>
  </cellStyleXfs>
  <cellXfs count="86">
    <xf numFmtId="0" fontId="0" fillId="0" borderId="0" xfId="0"/>
    <xf numFmtId="0" fontId="1" fillId="0" borderId="0" xfId="0" applyFont="1"/>
    <xf numFmtId="0" fontId="2" fillId="0" borderId="0" xfId="0" applyFont="1"/>
    <xf numFmtId="3" fontId="1" fillId="0" borderId="0" xfId="0" applyNumberFormat="1" applyFont="1"/>
    <xf numFmtId="0" fontId="2" fillId="0" borderId="1" xfId="0" applyFont="1" applyBorder="1"/>
    <xf numFmtId="2" fontId="0" fillId="0" borderId="0" xfId="0" applyNumberFormat="1"/>
    <xf numFmtId="164" fontId="0" fillId="0" borderId="0" xfId="0" applyNumberFormat="1"/>
    <xf numFmtId="3" fontId="1" fillId="0" borderId="0" xfId="0" applyNumberFormat="1" applyFont="1" applyAlignment="1">
      <alignment horizontal="center"/>
    </xf>
    <xf numFmtId="0" fontId="2" fillId="0" borderId="1" xfId="0" applyFont="1" applyBorder="1" applyAlignment="1">
      <alignment horizontal="center"/>
    </xf>
    <xf numFmtId="16" fontId="2" fillId="0" borderId="1" xfId="0" applyNumberFormat="1" applyFont="1" applyBorder="1"/>
    <xf numFmtId="0" fontId="3" fillId="0" borderId="0" xfId="0" applyFont="1" applyBorder="1" applyAlignment="1">
      <alignment horizontal="center"/>
    </xf>
    <xf numFmtId="0" fontId="3" fillId="0" borderId="1"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2" fillId="0" borderId="1"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2" fillId="0" borderId="0" xfId="0" applyFont="1" applyFill="1" applyBorder="1" applyAlignment="1">
      <alignment horizontal="center"/>
    </xf>
    <xf numFmtId="165" fontId="1" fillId="0" borderId="0" xfId="0" applyNumberFormat="1" applyFont="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xf>
    <xf numFmtId="3" fontId="1" fillId="2" borderId="0" xfId="0" applyNumberFormat="1" applyFont="1" applyFill="1" applyAlignment="1">
      <alignment horizontal="center"/>
    </xf>
    <xf numFmtId="0" fontId="0" fillId="0" borderId="0" xfId="0" applyBorder="1"/>
    <xf numFmtId="165" fontId="0" fillId="0" borderId="0" xfId="0" applyNumberFormat="1"/>
    <xf numFmtId="165" fontId="2" fillId="0" borderId="0" xfId="0" applyNumberFormat="1" applyFont="1" applyFill="1" applyBorder="1" applyAlignment="1">
      <alignment horizontal="center"/>
    </xf>
    <xf numFmtId="165" fontId="0" fillId="0" borderId="0" xfId="0" applyNumberFormat="1" applyAlignment="1">
      <alignment horizontal="center"/>
    </xf>
    <xf numFmtId="165" fontId="5" fillId="0" borderId="0" xfId="0" applyNumberFormat="1" applyFont="1" applyAlignment="1">
      <alignment horizontal="center"/>
    </xf>
    <xf numFmtId="0" fontId="0" fillId="0" borderId="0" xfId="0" applyFill="1"/>
    <xf numFmtId="3" fontId="1" fillId="0" borderId="0" xfId="0" applyNumberFormat="1" applyFont="1" applyFill="1" applyAlignment="1">
      <alignment horizontal="center"/>
    </xf>
    <xf numFmtId="0" fontId="0" fillId="0" borderId="0" xfId="0" applyFill="1" applyAlignment="1">
      <alignment horizontal="center"/>
    </xf>
    <xf numFmtId="0" fontId="4" fillId="0" borderId="0" xfId="0" applyFont="1" applyFill="1" applyAlignment="1">
      <alignment horizontal="center"/>
    </xf>
    <xf numFmtId="0" fontId="2" fillId="0" borderId="1" xfId="0" applyFont="1" applyFill="1" applyBorder="1"/>
    <xf numFmtId="164" fontId="1" fillId="0" borderId="0" xfId="0" applyNumberFormat="1" applyFont="1" applyFill="1" applyAlignment="1">
      <alignment horizontal="center"/>
    </xf>
    <xf numFmtId="0" fontId="3" fillId="0" borderId="1" xfId="0" applyFont="1" applyFill="1" applyBorder="1"/>
    <xf numFmtId="3" fontId="1" fillId="0" borderId="0" xfId="0" applyNumberFormat="1" applyFont="1" applyFill="1"/>
    <xf numFmtId="17" fontId="2" fillId="0" borderId="0" xfId="0" applyNumberFormat="1" applyFont="1"/>
    <xf numFmtId="3" fontId="1" fillId="0" borderId="0" xfId="0" applyNumberFormat="1" applyFont="1" applyFill="1" applyBorder="1" applyAlignment="1">
      <alignment horizontal="center"/>
    </xf>
    <xf numFmtId="0" fontId="4" fillId="0" borderId="0" xfId="0" applyFont="1"/>
    <xf numFmtId="3" fontId="1" fillId="3" borderId="0" xfId="0" applyNumberFormat="1" applyFont="1" applyFill="1" applyAlignment="1">
      <alignment horizontal="center"/>
    </xf>
    <xf numFmtId="0" fontId="7" fillId="0" borderId="0" xfId="0" applyFont="1" applyAlignment="1">
      <alignment horizontal="center"/>
    </xf>
    <xf numFmtId="1" fontId="1" fillId="0" borderId="0" xfId="0" applyNumberFormat="1" applyFont="1" applyFill="1" applyAlignment="1">
      <alignment horizontal="center"/>
    </xf>
    <xf numFmtId="165" fontId="2" fillId="0" borderId="0" xfId="0" applyNumberFormat="1" applyFont="1"/>
    <xf numFmtId="165" fontId="1" fillId="0" borderId="0" xfId="0" applyNumberFormat="1" applyFont="1" applyFill="1" applyAlignment="1">
      <alignment horizontal="center"/>
    </xf>
    <xf numFmtId="0" fontId="2" fillId="0" borderId="0" xfId="0" applyFont="1" applyFill="1" applyAlignment="1">
      <alignment horizontal="center"/>
    </xf>
    <xf numFmtId="165" fontId="0" fillId="0" borderId="0" xfId="0" applyNumberFormat="1" applyFill="1"/>
    <xf numFmtId="0" fontId="7" fillId="0" borderId="0" xfId="0" applyFont="1" applyFill="1" applyAlignment="1">
      <alignment horizontal="center"/>
    </xf>
    <xf numFmtId="165" fontId="7" fillId="0" borderId="0" xfId="0" applyNumberFormat="1" applyFont="1" applyFill="1"/>
    <xf numFmtId="165" fontId="7" fillId="0" borderId="0" xfId="0" applyNumberFormat="1" applyFont="1" applyFill="1" applyAlignment="1">
      <alignment horizontal="center"/>
    </xf>
    <xf numFmtId="0" fontId="2" fillId="4" borderId="1" xfId="0" applyFont="1" applyFill="1" applyBorder="1" applyAlignment="1">
      <alignment horizontal="center"/>
    </xf>
    <xf numFmtId="0" fontId="3" fillId="4" borderId="1" xfId="0" applyFont="1" applyFill="1" applyBorder="1" applyAlignment="1">
      <alignment horizontal="center"/>
    </xf>
    <xf numFmtId="165" fontId="3" fillId="0" borderId="0" xfId="0" applyNumberFormat="1" applyFont="1"/>
    <xf numFmtId="0" fontId="8" fillId="0" borderId="0" xfId="0" applyFont="1" applyAlignment="1">
      <alignment horizontal="center"/>
    </xf>
    <xf numFmtId="0" fontId="3" fillId="0" borderId="0" xfId="0" applyFont="1" applyFill="1" applyAlignment="1">
      <alignment horizontal="center"/>
    </xf>
    <xf numFmtId="0" fontId="8" fillId="0" borderId="0" xfId="0" applyFont="1" applyFill="1" applyAlignment="1">
      <alignment horizontal="center"/>
    </xf>
    <xf numFmtId="165" fontId="8" fillId="0" borderId="0" xfId="0" applyNumberFormat="1" applyFont="1" applyFill="1"/>
    <xf numFmtId="165" fontId="3" fillId="0" borderId="0" xfId="0" applyNumberFormat="1" applyFont="1" applyFill="1" applyBorder="1" applyAlignment="1">
      <alignment horizontal="center"/>
    </xf>
    <xf numFmtId="165" fontId="8" fillId="0" borderId="0" xfId="0" applyNumberFormat="1" applyFont="1" applyFill="1" applyAlignment="1">
      <alignment horizontal="center"/>
    </xf>
    <xf numFmtId="0" fontId="6" fillId="0" borderId="0" xfId="0" applyFont="1" applyFill="1" applyBorder="1" applyAlignment="1">
      <alignment horizontal="center"/>
    </xf>
    <xf numFmtId="165" fontId="6" fillId="0" borderId="0" xfId="0" applyNumberFormat="1" applyFont="1"/>
    <xf numFmtId="0" fontId="9" fillId="0" borderId="0" xfId="0" applyFont="1" applyAlignment="1">
      <alignment horizontal="center"/>
    </xf>
    <xf numFmtId="165" fontId="10" fillId="0" borderId="0" xfId="0" applyNumberFormat="1" applyFont="1" applyFill="1" applyAlignment="1">
      <alignment horizontal="center"/>
    </xf>
    <xf numFmtId="0" fontId="6" fillId="0" borderId="0" xfId="0" applyFont="1" applyFill="1" applyAlignment="1">
      <alignment horizontal="center"/>
    </xf>
    <xf numFmtId="165" fontId="11" fillId="0" borderId="0" xfId="0" applyNumberFormat="1" applyFont="1" applyFill="1"/>
    <xf numFmtId="165" fontId="9" fillId="0" borderId="0" xfId="0" applyNumberFormat="1" applyFont="1" applyFill="1"/>
    <xf numFmtId="0" fontId="0" fillId="5" borderId="0" xfId="0" applyFill="1" applyAlignment="1">
      <alignment horizontal="center"/>
    </xf>
    <xf numFmtId="0" fontId="3" fillId="0" borderId="0" xfId="0" applyFont="1"/>
    <xf numFmtId="164" fontId="1" fillId="2" borderId="0" xfId="0" applyNumberFormat="1" applyFont="1" applyFill="1" applyAlignment="1">
      <alignment horizontal="center"/>
    </xf>
    <xf numFmtId="16" fontId="3" fillId="0" borderId="1" xfId="0" applyNumberFormat="1" applyFont="1" applyFill="1" applyBorder="1"/>
    <xf numFmtId="164" fontId="1" fillId="3" borderId="0" xfId="0" applyNumberFormat="1" applyFont="1" applyFill="1" applyAlignment="1">
      <alignment horizontal="center"/>
    </xf>
    <xf numFmtId="166" fontId="2" fillId="0" borderId="0" xfId="0" applyNumberFormat="1" applyFont="1"/>
    <xf numFmtId="3" fontId="1" fillId="2" borderId="0" xfId="0" applyNumberFormat="1" applyFont="1" applyFill="1" applyBorder="1" applyAlignment="1">
      <alignment horizontal="center"/>
    </xf>
    <xf numFmtId="0" fontId="1" fillId="0" borderId="0" xfId="0" applyFont="1" applyFill="1" applyAlignment="1">
      <alignment horizontal="center"/>
    </xf>
    <xf numFmtId="0" fontId="10" fillId="0" borderId="0" xfId="0" applyFont="1" applyFill="1" applyAlignment="1">
      <alignment horizontal="center"/>
    </xf>
    <xf numFmtId="165" fontId="1" fillId="4" borderId="0" xfId="0" applyNumberFormat="1" applyFont="1" applyFill="1" applyAlignment="1">
      <alignment horizontal="center"/>
    </xf>
    <xf numFmtId="0" fontId="2" fillId="6" borderId="0" xfId="0" applyFont="1" applyFill="1"/>
    <xf numFmtId="3" fontId="1" fillId="6" borderId="0" xfId="0" applyNumberFormat="1" applyFont="1" applyFill="1" applyAlignment="1">
      <alignment horizontal="center"/>
    </xf>
    <xf numFmtId="165" fontId="1" fillId="6" borderId="0" xfId="0" applyNumberFormat="1" applyFont="1" applyFill="1" applyAlignment="1">
      <alignment horizontal="center"/>
    </xf>
    <xf numFmtId="3" fontId="2" fillId="6" borderId="0" xfId="0" applyNumberFormat="1" applyFont="1" applyFill="1" applyAlignment="1">
      <alignment horizontal="center"/>
    </xf>
    <xf numFmtId="0" fontId="3" fillId="6" borderId="0" xfId="0" applyFont="1" applyFill="1"/>
    <xf numFmtId="3" fontId="3" fillId="6" borderId="0" xfId="0" applyNumberFormat="1" applyFont="1" applyFill="1" applyAlignment="1">
      <alignment horizontal="center"/>
    </xf>
    <xf numFmtId="0" fontId="5" fillId="6" borderId="0" xfId="0" applyFont="1" applyFill="1"/>
    <xf numFmtId="0" fontId="0" fillId="0" borderId="0" xfId="0" applyAlignment="1">
      <alignment wrapText="1"/>
    </xf>
    <xf numFmtId="0" fontId="2" fillId="0" borderId="0" xfId="0" applyFont="1" applyBorder="1" applyAlignment="1">
      <alignment horizontal="center" vertical="center" wrapText="1"/>
    </xf>
    <xf numFmtId="3" fontId="1" fillId="0" borderId="0" xfId="0" applyNumberFormat="1" applyFont="1" applyFill="1" applyBorder="1" applyAlignment="1">
      <alignment wrapText="1"/>
    </xf>
    <xf numFmtId="3" fontId="1" fillId="0" borderId="0" xfId="0" applyNumberFormat="1" applyFont="1" applyBorder="1" applyAlignment="1">
      <alignment wrapText="1"/>
    </xf>
    <xf numFmtId="3" fontId="2" fillId="0" borderId="0" xfId="0" applyNumberFormat="1" applyFont="1" applyBorder="1" applyAlignment="1">
      <alignment horizontal="left" wrapText="1"/>
    </xf>
  </cellXfs>
  <cellStyles count="1">
    <cellStyle name="Normal" xfId="0" builtinId="0"/>
  </cellStyles>
  <dxfs count="0"/>
  <tableStyles count="0" defaultTableStyle="TableStyleMedium2" defaultPivotStyle="PivotStyleLight16"/>
  <colors>
    <mruColors>
      <color rgb="FFE41C1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aren.orchowski/Documents/Reports/2015%20Data%20Statistics/2015%20DATA%20ST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Reports/2015%20Data%20Statistics/2015%20DATA%20STA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aren.orchowski/Documents/Reports/2016%20Data%20Statistics/2016%20DATA%20STAT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Reports/2016%20Data%20Statistics/2016%20DATA%20STAT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olunteer%20Retention%20Rate%20-%20Rolling%2012%20Months%20March%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2015"/>
      <sheetName val="November 2015"/>
      <sheetName val="October 2015"/>
      <sheetName val="September 2015"/>
      <sheetName val="August 2015"/>
      <sheetName val="July 2015"/>
      <sheetName val="June 2015"/>
      <sheetName val="May 2015"/>
      <sheetName val="April 2015"/>
      <sheetName val="March 2015"/>
      <sheetName val="February 2015"/>
      <sheetName val="January 2015"/>
    </sheetNames>
    <sheetDataSet>
      <sheetData sheetId="0">
        <row r="9">
          <cell r="B9">
            <v>385</v>
          </cell>
          <cell r="C9">
            <v>0</v>
          </cell>
          <cell r="D9">
            <v>185</v>
          </cell>
          <cell r="E9">
            <v>407</v>
          </cell>
          <cell r="F9">
            <v>82</v>
          </cell>
          <cell r="G9">
            <v>484</v>
          </cell>
          <cell r="H9">
            <v>444</v>
          </cell>
          <cell r="I9">
            <v>67</v>
          </cell>
          <cell r="J9">
            <v>133</v>
          </cell>
          <cell r="L9">
            <v>148</v>
          </cell>
          <cell r="M9">
            <v>1048</v>
          </cell>
          <cell r="N9">
            <v>24</v>
          </cell>
          <cell r="O9">
            <v>382</v>
          </cell>
          <cell r="P9">
            <v>73</v>
          </cell>
          <cell r="Q9">
            <v>198</v>
          </cell>
          <cell r="R9">
            <v>11</v>
          </cell>
          <cell r="S9">
            <v>930</v>
          </cell>
          <cell r="T9">
            <v>153</v>
          </cell>
          <cell r="U9">
            <v>74</v>
          </cell>
          <cell r="V9">
            <v>63</v>
          </cell>
        </row>
        <row r="11">
          <cell r="B11">
            <v>948</v>
          </cell>
          <cell r="C11">
            <v>307</v>
          </cell>
          <cell r="E11">
            <v>757</v>
          </cell>
          <cell r="F11">
            <v>1377</v>
          </cell>
          <cell r="G11">
            <v>1194</v>
          </cell>
          <cell r="H11">
            <v>1058</v>
          </cell>
          <cell r="I11">
            <v>468</v>
          </cell>
          <cell r="J11">
            <v>316</v>
          </cell>
          <cell r="L11">
            <v>1327</v>
          </cell>
          <cell r="M11">
            <v>1026</v>
          </cell>
          <cell r="N11">
            <v>855</v>
          </cell>
          <cell r="O11">
            <v>1052</v>
          </cell>
          <cell r="P11">
            <v>503</v>
          </cell>
          <cell r="Q11">
            <v>857</v>
          </cell>
          <cell r="R11">
            <v>138</v>
          </cell>
          <cell r="S11">
            <v>1479</v>
          </cell>
          <cell r="T11">
            <v>1196</v>
          </cell>
          <cell r="U11">
            <v>651</v>
          </cell>
          <cell r="V11">
            <v>1013</v>
          </cell>
        </row>
        <row r="13">
          <cell r="B13">
            <v>6</v>
          </cell>
          <cell r="C13">
            <v>51</v>
          </cell>
          <cell r="E13">
            <v>0</v>
          </cell>
          <cell r="F13">
            <v>1</v>
          </cell>
          <cell r="G13">
            <v>15</v>
          </cell>
          <cell r="H13">
            <v>0</v>
          </cell>
          <cell r="I13">
            <v>0</v>
          </cell>
          <cell r="J13">
            <v>0</v>
          </cell>
          <cell r="L13">
            <v>26</v>
          </cell>
          <cell r="M13">
            <v>7</v>
          </cell>
          <cell r="N13">
            <v>0</v>
          </cell>
          <cell r="O13">
            <v>68</v>
          </cell>
          <cell r="P13">
            <v>0</v>
          </cell>
          <cell r="Q13">
            <v>3</v>
          </cell>
          <cell r="R13">
            <v>2</v>
          </cell>
          <cell r="S13">
            <v>3</v>
          </cell>
          <cell r="T13">
            <v>3</v>
          </cell>
          <cell r="U13">
            <v>11</v>
          </cell>
          <cell r="V13">
            <v>8</v>
          </cell>
        </row>
        <row r="15">
          <cell r="B15">
            <v>432</v>
          </cell>
          <cell r="C15">
            <v>218</v>
          </cell>
          <cell r="D15">
            <v>102</v>
          </cell>
          <cell r="E15">
            <v>376</v>
          </cell>
          <cell r="F15">
            <v>517</v>
          </cell>
          <cell r="G15">
            <v>588</v>
          </cell>
          <cell r="H15">
            <v>376</v>
          </cell>
          <cell r="I15">
            <v>229</v>
          </cell>
          <cell r="J15">
            <v>141</v>
          </cell>
          <cell r="L15">
            <v>610</v>
          </cell>
          <cell r="M15">
            <v>446</v>
          </cell>
          <cell r="N15">
            <v>336</v>
          </cell>
          <cell r="O15">
            <v>483</v>
          </cell>
          <cell r="P15">
            <v>213</v>
          </cell>
          <cell r="Q15">
            <v>421</v>
          </cell>
          <cell r="R15">
            <v>73</v>
          </cell>
          <cell r="S15">
            <v>554</v>
          </cell>
          <cell r="T15">
            <v>396</v>
          </cell>
          <cell r="U15">
            <v>288</v>
          </cell>
          <cell r="V15">
            <v>410</v>
          </cell>
        </row>
        <row r="16">
          <cell r="B16">
            <v>137</v>
          </cell>
          <cell r="C16">
            <v>77</v>
          </cell>
          <cell r="D16">
            <v>24</v>
          </cell>
          <cell r="E16">
            <v>198</v>
          </cell>
          <cell r="F16">
            <v>145</v>
          </cell>
          <cell r="G16">
            <v>142</v>
          </cell>
          <cell r="H16">
            <v>34</v>
          </cell>
          <cell r="I16">
            <v>100</v>
          </cell>
          <cell r="J16">
            <v>58</v>
          </cell>
          <cell r="L16">
            <v>210</v>
          </cell>
          <cell r="M16">
            <v>150</v>
          </cell>
          <cell r="N16">
            <v>77</v>
          </cell>
          <cell r="O16">
            <v>182</v>
          </cell>
          <cell r="P16">
            <v>83</v>
          </cell>
          <cell r="Q16">
            <v>132</v>
          </cell>
          <cell r="R16">
            <v>16</v>
          </cell>
          <cell r="S16">
            <v>177</v>
          </cell>
          <cell r="T16">
            <v>108</v>
          </cell>
          <cell r="U16">
            <v>67</v>
          </cell>
          <cell r="V16">
            <v>64</v>
          </cell>
        </row>
        <row r="17">
          <cell r="B17">
            <v>24</v>
          </cell>
          <cell r="C17">
            <v>18</v>
          </cell>
          <cell r="D17">
            <v>31</v>
          </cell>
          <cell r="E17">
            <v>55</v>
          </cell>
          <cell r="F17">
            <v>183</v>
          </cell>
          <cell r="G17">
            <v>138</v>
          </cell>
          <cell r="H17">
            <v>36</v>
          </cell>
          <cell r="I17">
            <v>75</v>
          </cell>
          <cell r="J17">
            <v>15</v>
          </cell>
          <cell r="L17">
            <v>41</v>
          </cell>
          <cell r="M17">
            <v>65</v>
          </cell>
          <cell r="N17">
            <v>38</v>
          </cell>
          <cell r="O17">
            <v>51</v>
          </cell>
          <cell r="P17">
            <v>21</v>
          </cell>
          <cell r="Q17">
            <v>44</v>
          </cell>
          <cell r="R17">
            <v>27</v>
          </cell>
          <cell r="S17">
            <v>68</v>
          </cell>
          <cell r="T17">
            <v>46</v>
          </cell>
          <cell r="U17">
            <v>23</v>
          </cell>
          <cell r="V17">
            <v>37</v>
          </cell>
        </row>
        <row r="18">
          <cell r="B18">
            <v>7</v>
          </cell>
          <cell r="C18">
            <v>0</v>
          </cell>
          <cell r="D18">
            <v>0</v>
          </cell>
          <cell r="E18">
            <v>8</v>
          </cell>
          <cell r="F18">
            <v>4</v>
          </cell>
          <cell r="G18">
            <v>3</v>
          </cell>
          <cell r="H18">
            <v>13</v>
          </cell>
          <cell r="I18">
            <v>2</v>
          </cell>
          <cell r="J18">
            <v>11</v>
          </cell>
          <cell r="L18">
            <v>12</v>
          </cell>
          <cell r="M18">
            <v>11</v>
          </cell>
          <cell r="N18">
            <v>6</v>
          </cell>
          <cell r="O18">
            <v>0</v>
          </cell>
          <cell r="P18">
            <v>0</v>
          </cell>
          <cell r="Q18">
            <v>1</v>
          </cell>
          <cell r="R18">
            <v>0</v>
          </cell>
          <cell r="S18">
            <v>21</v>
          </cell>
          <cell r="T18">
            <v>2</v>
          </cell>
          <cell r="U18">
            <v>1</v>
          </cell>
          <cell r="V18">
            <v>11</v>
          </cell>
        </row>
        <row r="19">
          <cell r="B19">
            <v>8</v>
          </cell>
          <cell r="C19">
            <v>8</v>
          </cell>
          <cell r="D19">
            <v>0</v>
          </cell>
          <cell r="E19">
            <v>0</v>
          </cell>
          <cell r="F19">
            <v>13</v>
          </cell>
          <cell r="G19">
            <v>3</v>
          </cell>
          <cell r="H19">
            <v>4</v>
          </cell>
          <cell r="I19">
            <v>3</v>
          </cell>
          <cell r="J19">
            <v>4</v>
          </cell>
          <cell r="L19">
            <v>7</v>
          </cell>
          <cell r="M19">
            <v>8</v>
          </cell>
          <cell r="N19">
            <v>1</v>
          </cell>
          <cell r="O19">
            <v>14</v>
          </cell>
          <cell r="P19">
            <v>6</v>
          </cell>
          <cell r="Q19">
            <v>1</v>
          </cell>
          <cell r="R19">
            <v>1</v>
          </cell>
          <cell r="S19">
            <v>8</v>
          </cell>
          <cell r="T19">
            <v>0</v>
          </cell>
          <cell r="U19">
            <v>7</v>
          </cell>
          <cell r="V19">
            <v>12</v>
          </cell>
        </row>
      </sheetData>
      <sheetData sheetId="1">
        <row r="9">
          <cell r="B9">
            <v>386</v>
          </cell>
          <cell r="C9">
            <v>0</v>
          </cell>
          <cell r="D9">
            <v>197</v>
          </cell>
          <cell r="E9">
            <v>377</v>
          </cell>
          <cell r="F9">
            <v>100</v>
          </cell>
          <cell r="G9">
            <v>468</v>
          </cell>
          <cell r="H9">
            <v>455</v>
          </cell>
          <cell r="I9">
            <v>53</v>
          </cell>
          <cell r="J9">
            <v>135</v>
          </cell>
          <cell r="L9">
            <v>124</v>
          </cell>
          <cell r="M9">
            <v>1100</v>
          </cell>
          <cell r="N9">
            <v>18</v>
          </cell>
          <cell r="O9">
            <v>342</v>
          </cell>
          <cell r="P9">
            <v>81</v>
          </cell>
          <cell r="Q9">
            <v>192</v>
          </cell>
          <cell r="R9">
            <v>13</v>
          </cell>
          <cell r="S9">
            <v>913</v>
          </cell>
          <cell r="T9">
            <v>148</v>
          </cell>
          <cell r="U9">
            <v>81</v>
          </cell>
          <cell r="V9">
            <v>64</v>
          </cell>
        </row>
        <row r="11">
          <cell r="B11">
            <v>977</v>
          </cell>
          <cell r="C11">
            <v>316</v>
          </cell>
          <cell r="D11">
            <v>290</v>
          </cell>
          <cell r="E11">
            <v>764</v>
          </cell>
          <cell r="F11">
            <v>1376</v>
          </cell>
          <cell r="G11">
            <v>1231</v>
          </cell>
          <cell r="H11">
            <v>1019</v>
          </cell>
          <cell r="I11">
            <v>463</v>
          </cell>
          <cell r="J11">
            <v>319</v>
          </cell>
          <cell r="L11">
            <v>1326</v>
          </cell>
          <cell r="M11">
            <v>1030</v>
          </cell>
          <cell r="N11">
            <v>826</v>
          </cell>
          <cell r="O11">
            <v>1067</v>
          </cell>
          <cell r="P11">
            <v>532</v>
          </cell>
          <cell r="Q11">
            <v>866</v>
          </cell>
          <cell r="R11">
            <v>143</v>
          </cell>
          <cell r="S11">
            <v>1498</v>
          </cell>
          <cell r="T11">
            <v>1185</v>
          </cell>
          <cell r="U11">
            <v>667</v>
          </cell>
          <cell r="V11">
            <v>1000</v>
          </cell>
        </row>
        <row r="13">
          <cell r="B13">
            <v>9</v>
          </cell>
          <cell r="C13">
            <v>52</v>
          </cell>
          <cell r="D13">
            <v>0</v>
          </cell>
          <cell r="E13">
            <v>0</v>
          </cell>
          <cell r="F13">
            <v>1</v>
          </cell>
          <cell r="G13">
            <v>17</v>
          </cell>
          <cell r="H13">
            <v>0</v>
          </cell>
          <cell r="I13">
            <v>0</v>
          </cell>
          <cell r="J13">
            <v>0</v>
          </cell>
          <cell r="L13">
            <v>26</v>
          </cell>
          <cell r="M13">
            <v>7</v>
          </cell>
          <cell r="N13">
            <v>0</v>
          </cell>
          <cell r="O13">
            <v>67</v>
          </cell>
          <cell r="P13">
            <v>0</v>
          </cell>
          <cell r="Q13">
            <v>3</v>
          </cell>
          <cell r="R13">
            <v>2</v>
          </cell>
          <cell r="S13">
            <v>1</v>
          </cell>
          <cell r="T13">
            <v>3</v>
          </cell>
          <cell r="U13">
            <v>11</v>
          </cell>
          <cell r="V13">
            <v>7</v>
          </cell>
        </row>
        <row r="15">
          <cell r="B15">
            <v>442</v>
          </cell>
          <cell r="C15">
            <v>227</v>
          </cell>
          <cell r="D15">
            <v>105</v>
          </cell>
          <cell r="E15">
            <v>384</v>
          </cell>
          <cell r="F15">
            <v>533</v>
          </cell>
          <cell r="G15">
            <v>594</v>
          </cell>
          <cell r="H15">
            <v>370</v>
          </cell>
          <cell r="I15">
            <v>235</v>
          </cell>
          <cell r="J15">
            <v>143</v>
          </cell>
          <cell r="L15">
            <v>629</v>
          </cell>
          <cell r="M15">
            <v>445</v>
          </cell>
          <cell r="N15">
            <v>335</v>
          </cell>
          <cell r="O15">
            <v>506</v>
          </cell>
          <cell r="P15">
            <v>221</v>
          </cell>
          <cell r="Q15">
            <v>417</v>
          </cell>
          <cell r="R15">
            <v>74</v>
          </cell>
          <cell r="S15">
            <v>551</v>
          </cell>
          <cell r="T15">
            <v>405</v>
          </cell>
          <cell r="U15">
            <v>293</v>
          </cell>
          <cell r="V15">
            <v>410</v>
          </cell>
        </row>
        <row r="16">
          <cell r="B16">
            <v>125</v>
          </cell>
          <cell r="C16">
            <v>75</v>
          </cell>
          <cell r="D16">
            <v>22</v>
          </cell>
          <cell r="E16">
            <v>185</v>
          </cell>
          <cell r="F16">
            <v>141</v>
          </cell>
          <cell r="G16">
            <v>134</v>
          </cell>
          <cell r="H16">
            <v>31</v>
          </cell>
          <cell r="I16">
            <v>94</v>
          </cell>
          <cell r="J16">
            <v>49</v>
          </cell>
          <cell r="L16">
            <v>186</v>
          </cell>
          <cell r="M16">
            <v>150</v>
          </cell>
          <cell r="N16">
            <v>76</v>
          </cell>
          <cell r="O16">
            <v>174</v>
          </cell>
          <cell r="P16">
            <v>81</v>
          </cell>
          <cell r="Q16">
            <v>138</v>
          </cell>
          <cell r="R16">
            <v>16</v>
          </cell>
          <cell r="S16">
            <v>167</v>
          </cell>
          <cell r="T16">
            <v>97</v>
          </cell>
          <cell r="U16">
            <v>68</v>
          </cell>
          <cell r="V16">
            <v>69</v>
          </cell>
        </row>
        <row r="17">
          <cell r="B17">
            <v>24</v>
          </cell>
          <cell r="C17">
            <v>16</v>
          </cell>
          <cell r="D17">
            <v>30</v>
          </cell>
          <cell r="E17">
            <v>55</v>
          </cell>
          <cell r="F17">
            <v>180</v>
          </cell>
          <cell r="G17">
            <v>147</v>
          </cell>
          <cell r="H17">
            <v>35</v>
          </cell>
          <cell r="I17">
            <v>75</v>
          </cell>
          <cell r="J17">
            <v>15</v>
          </cell>
          <cell r="L17">
            <v>41</v>
          </cell>
          <cell r="M17">
            <v>64</v>
          </cell>
          <cell r="N17">
            <v>37</v>
          </cell>
          <cell r="O17">
            <v>53</v>
          </cell>
          <cell r="P17">
            <v>21</v>
          </cell>
          <cell r="Q17">
            <v>44</v>
          </cell>
          <cell r="R17">
            <v>27</v>
          </cell>
          <cell r="S17">
            <v>68</v>
          </cell>
          <cell r="T17">
            <v>66</v>
          </cell>
          <cell r="U17">
            <v>23</v>
          </cell>
          <cell r="V17">
            <v>37</v>
          </cell>
        </row>
        <row r="18">
          <cell r="B18">
            <v>19</v>
          </cell>
          <cell r="C18">
            <v>2</v>
          </cell>
          <cell r="D18">
            <v>5</v>
          </cell>
          <cell r="E18">
            <v>20</v>
          </cell>
          <cell r="F18">
            <v>17</v>
          </cell>
          <cell r="G18">
            <v>22</v>
          </cell>
          <cell r="H18">
            <v>15</v>
          </cell>
          <cell r="I18">
            <v>11</v>
          </cell>
          <cell r="J18">
            <v>2</v>
          </cell>
          <cell r="L18">
            <v>20</v>
          </cell>
          <cell r="M18">
            <v>22</v>
          </cell>
          <cell r="N18">
            <v>6</v>
          </cell>
          <cell r="O18">
            <v>12</v>
          </cell>
          <cell r="P18">
            <v>6</v>
          </cell>
          <cell r="Q18">
            <v>15</v>
          </cell>
          <cell r="R18">
            <v>2</v>
          </cell>
          <cell r="S18">
            <v>13</v>
          </cell>
          <cell r="T18">
            <v>13</v>
          </cell>
          <cell r="U18">
            <v>9</v>
          </cell>
          <cell r="V18">
            <v>25</v>
          </cell>
        </row>
        <row r="19">
          <cell r="B19">
            <v>10</v>
          </cell>
          <cell r="C19">
            <v>6</v>
          </cell>
          <cell r="D19">
            <v>3</v>
          </cell>
          <cell r="E19">
            <v>7</v>
          </cell>
          <cell r="F19">
            <v>16</v>
          </cell>
          <cell r="G19">
            <v>9</v>
          </cell>
          <cell r="H19">
            <v>15</v>
          </cell>
          <cell r="I19">
            <v>8</v>
          </cell>
          <cell r="J19">
            <v>2</v>
          </cell>
          <cell r="L19">
            <v>9</v>
          </cell>
          <cell r="M19">
            <v>7</v>
          </cell>
          <cell r="N19">
            <v>2</v>
          </cell>
          <cell r="O19">
            <v>11</v>
          </cell>
          <cell r="P19">
            <v>9</v>
          </cell>
          <cell r="Q19">
            <v>11</v>
          </cell>
          <cell r="R19">
            <v>2</v>
          </cell>
          <cell r="S19">
            <v>11</v>
          </cell>
          <cell r="T19">
            <v>0</v>
          </cell>
          <cell r="U19">
            <v>5</v>
          </cell>
          <cell r="V19">
            <v>15</v>
          </cell>
        </row>
      </sheetData>
      <sheetData sheetId="2">
        <row r="9">
          <cell r="B9">
            <v>346</v>
          </cell>
          <cell r="C9">
            <v>0</v>
          </cell>
          <cell r="D9">
            <v>186</v>
          </cell>
          <cell r="E9">
            <v>397</v>
          </cell>
          <cell r="F9">
            <v>112</v>
          </cell>
          <cell r="G9">
            <v>469</v>
          </cell>
          <cell r="H9">
            <v>472</v>
          </cell>
          <cell r="I9">
            <v>68</v>
          </cell>
          <cell r="J9">
            <v>140</v>
          </cell>
          <cell r="L9">
            <v>123</v>
          </cell>
          <cell r="M9">
            <v>1110</v>
          </cell>
          <cell r="N9">
            <v>15</v>
          </cell>
          <cell r="O9">
            <v>362</v>
          </cell>
          <cell r="P9">
            <v>91</v>
          </cell>
          <cell r="Q9">
            <v>182</v>
          </cell>
          <cell r="R9">
            <v>23</v>
          </cell>
          <cell r="S9">
            <v>904</v>
          </cell>
          <cell r="T9">
            <v>143</v>
          </cell>
          <cell r="U9">
            <v>90</v>
          </cell>
          <cell r="V9">
            <v>70</v>
          </cell>
        </row>
        <row r="11">
          <cell r="B11">
            <v>1003</v>
          </cell>
          <cell r="C11">
            <v>327</v>
          </cell>
          <cell r="D11">
            <v>300</v>
          </cell>
          <cell r="E11">
            <v>781</v>
          </cell>
          <cell r="F11">
            <v>1384</v>
          </cell>
          <cell r="G11">
            <v>1232</v>
          </cell>
          <cell r="H11">
            <v>1003</v>
          </cell>
          <cell r="I11">
            <v>454</v>
          </cell>
          <cell r="J11">
            <v>323</v>
          </cell>
          <cell r="L11">
            <v>1327</v>
          </cell>
          <cell r="M11">
            <v>1037</v>
          </cell>
          <cell r="N11">
            <v>818</v>
          </cell>
          <cell r="O11">
            <v>1030</v>
          </cell>
          <cell r="P11">
            <v>531</v>
          </cell>
          <cell r="Q11">
            <v>896</v>
          </cell>
          <cell r="R11">
            <v>140</v>
          </cell>
          <cell r="S11">
            <v>1493</v>
          </cell>
          <cell r="T11">
            <v>1211</v>
          </cell>
          <cell r="U11">
            <v>682</v>
          </cell>
          <cell r="V11">
            <v>998</v>
          </cell>
        </row>
        <row r="13">
          <cell r="B13">
            <v>9</v>
          </cell>
          <cell r="C13">
            <v>58</v>
          </cell>
          <cell r="D13">
            <v>0</v>
          </cell>
          <cell r="E13">
            <v>0</v>
          </cell>
          <cell r="F13">
            <v>1</v>
          </cell>
          <cell r="G13">
            <v>15</v>
          </cell>
          <cell r="H13">
            <v>0</v>
          </cell>
          <cell r="I13">
            <v>0</v>
          </cell>
          <cell r="J13">
            <v>0</v>
          </cell>
          <cell r="L13">
            <v>25</v>
          </cell>
          <cell r="M13">
            <v>7</v>
          </cell>
          <cell r="N13">
            <v>0</v>
          </cell>
          <cell r="O13">
            <v>72</v>
          </cell>
          <cell r="P13">
            <v>0</v>
          </cell>
          <cell r="Q13">
            <v>6</v>
          </cell>
          <cell r="R13">
            <v>2</v>
          </cell>
          <cell r="S13">
            <v>1</v>
          </cell>
          <cell r="T13">
            <v>3</v>
          </cell>
          <cell r="U13">
            <v>11</v>
          </cell>
          <cell r="V13">
            <v>7</v>
          </cell>
        </row>
        <row r="15">
          <cell r="B15">
            <v>443</v>
          </cell>
          <cell r="C15">
            <v>229</v>
          </cell>
          <cell r="D15">
            <v>103</v>
          </cell>
          <cell r="E15">
            <v>381</v>
          </cell>
          <cell r="F15">
            <v>528</v>
          </cell>
          <cell r="G15">
            <v>580</v>
          </cell>
          <cell r="H15">
            <v>368</v>
          </cell>
          <cell r="I15">
            <v>239</v>
          </cell>
          <cell r="J15">
            <v>147</v>
          </cell>
          <cell r="L15">
            <v>631</v>
          </cell>
          <cell r="M15">
            <v>442</v>
          </cell>
          <cell r="N15">
            <v>325</v>
          </cell>
          <cell r="O15">
            <v>500</v>
          </cell>
          <cell r="P15">
            <v>231</v>
          </cell>
          <cell r="Q15">
            <v>415</v>
          </cell>
          <cell r="R15">
            <v>73</v>
          </cell>
          <cell r="S15">
            <v>558</v>
          </cell>
          <cell r="T15">
            <v>409</v>
          </cell>
          <cell r="U15">
            <v>285</v>
          </cell>
          <cell r="V15">
            <v>409</v>
          </cell>
        </row>
        <row r="16">
          <cell r="B16">
            <v>118</v>
          </cell>
          <cell r="C16">
            <v>76</v>
          </cell>
          <cell r="D16">
            <v>21</v>
          </cell>
          <cell r="E16">
            <v>187</v>
          </cell>
          <cell r="F16">
            <v>149</v>
          </cell>
          <cell r="G16">
            <v>133</v>
          </cell>
          <cell r="H16">
            <v>36</v>
          </cell>
          <cell r="I16">
            <v>86</v>
          </cell>
          <cell r="J16">
            <v>45</v>
          </cell>
          <cell r="L16">
            <v>173</v>
          </cell>
          <cell r="M16">
            <v>137</v>
          </cell>
          <cell r="N16">
            <v>82</v>
          </cell>
          <cell r="O16">
            <v>179</v>
          </cell>
          <cell r="P16">
            <v>74</v>
          </cell>
          <cell r="Q16">
            <v>139</v>
          </cell>
          <cell r="R16">
            <v>18</v>
          </cell>
          <cell r="S16">
            <v>160</v>
          </cell>
          <cell r="T16">
            <v>80</v>
          </cell>
          <cell r="U16">
            <v>72</v>
          </cell>
          <cell r="V16">
            <v>65</v>
          </cell>
        </row>
        <row r="17">
          <cell r="B17">
            <v>24</v>
          </cell>
          <cell r="C17">
            <v>20</v>
          </cell>
          <cell r="D17">
            <v>30</v>
          </cell>
          <cell r="E17">
            <v>55</v>
          </cell>
          <cell r="F17">
            <v>176</v>
          </cell>
          <cell r="G17">
            <v>151</v>
          </cell>
          <cell r="H17">
            <v>34</v>
          </cell>
          <cell r="I17">
            <v>75</v>
          </cell>
          <cell r="J17">
            <v>15</v>
          </cell>
          <cell r="L17">
            <v>41</v>
          </cell>
          <cell r="M17">
            <v>64</v>
          </cell>
          <cell r="N17">
            <v>37</v>
          </cell>
          <cell r="O17">
            <v>54</v>
          </cell>
          <cell r="P17">
            <v>21</v>
          </cell>
          <cell r="Q17">
            <v>44</v>
          </cell>
          <cell r="R17">
            <v>27</v>
          </cell>
          <cell r="S17">
            <v>69</v>
          </cell>
          <cell r="T17">
            <v>66</v>
          </cell>
          <cell r="U17">
            <v>23</v>
          </cell>
          <cell r="V17">
            <v>37</v>
          </cell>
        </row>
        <row r="18">
          <cell r="B18">
            <v>18</v>
          </cell>
          <cell r="C18">
            <v>8</v>
          </cell>
          <cell r="D18">
            <v>6</v>
          </cell>
          <cell r="E18">
            <v>24</v>
          </cell>
          <cell r="F18">
            <v>15</v>
          </cell>
          <cell r="G18">
            <v>31</v>
          </cell>
          <cell r="H18">
            <v>14</v>
          </cell>
          <cell r="I18">
            <v>7</v>
          </cell>
          <cell r="J18">
            <v>3</v>
          </cell>
          <cell r="L18">
            <v>25</v>
          </cell>
          <cell r="M18">
            <v>27</v>
          </cell>
          <cell r="N18">
            <v>15</v>
          </cell>
          <cell r="O18">
            <v>12</v>
          </cell>
          <cell r="P18">
            <v>7</v>
          </cell>
          <cell r="Q18">
            <v>20</v>
          </cell>
          <cell r="R18">
            <v>3</v>
          </cell>
          <cell r="S18">
            <v>18</v>
          </cell>
          <cell r="T18">
            <v>10</v>
          </cell>
          <cell r="U18">
            <v>15</v>
          </cell>
          <cell r="V18">
            <v>17</v>
          </cell>
        </row>
        <row r="19">
          <cell r="B19">
            <v>8</v>
          </cell>
          <cell r="C19">
            <v>16</v>
          </cell>
          <cell r="D19">
            <v>1</v>
          </cell>
          <cell r="E19">
            <v>6</v>
          </cell>
          <cell r="F19">
            <v>15</v>
          </cell>
          <cell r="G19">
            <v>10</v>
          </cell>
          <cell r="H19">
            <v>14</v>
          </cell>
          <cell r="I19">
            <v>21</v>
          </cell>
          <cell r="J19">
            <v>3</v>
          </cell>
          <cell r="L19">
            <v>17</v>
          </cell>
          <cell r="M19">
            <v>14</v>
          </cell>
          <cell r="N19">
            <v>3</v>
          </cell>
          <cell r="O19">
            <v>14</v>
          </cell>
          <cell r="P19">
            <v>4</v>
          </cell>
          <cell r="Q19">
            <v>4</v>
          </cell>
          <cell r="R19">
            <v>0</v>
          </cell>
          <cell r="S19">
            <v>11</v>
          </cell>
          <cell r="T19">
            <v>3</v>
          </cell>
          <cell r="U19">
            <v>6</v>
          </cell>
          <cell r="V19">
            <v>8</v>
          </cell>
        </row>
      </sheetData>
      <sheetData sheetId="3">
        <row r="9">
          <cell r="B9">
            <v>363</v>
          </cell>
          <cell r="C9">
            <v>0</v>
          </cell>
          <cell r="D9">
            <v>160</v>
          </cell>
          <cell r="E9">
            <v>411</v>
          </cell>
          <cell r="F9">
            <v>117</v>
          </cell>
          <cell r="G9">
            <v>480</v>
          </cell>
          <cell r="H9">
            <v>419</v>
          </cell>
          <cell r="I9">
            <v>53</v>
          </cell>
          <cell r="J9">
            <v>140</v>
          </cell>
          <cell r="L9">
            <v>120</v>
          </cell>
          <cell r="M9">
            <v>1106</v>
          </cell>
          <cell r="N9">
            <v>78</v>
          </cell>
          <cell r="O9">
            <v>362</v>
          </cell>
          <cell r="P9">
            <v>93</v>
          </cell>
          <cell r="Q9">
            <v>200</v>
          </cell>
          <cell r="R9">
            <v>25</v>
          </cell>
          <cell r="S9">
            <v>908</v>
          </cell>
          <cell r="T9">
            <v>136</v>
          </cell>
          <cell r="U9">
            <v>103</v>
          </cell>
          <cell r="V9">
            <v>71</v>
          </cell>
        </row>
        <row r="11">
          <cell r="B11">
            <v>971</v>
          </cell>
          <cell r="C11">
            <v>346</v>
          </cell>
          <cell r="D11">
            <v>322</v>
          </cell>
          <cell r="E11">
            <v>776</v>
          </cell>
          <cell r="F11">
            <v>1418</v>
          </cell>
          <cell r="G11">
            <v>1194</v>
          </cell>
          <cell r="H11">
            <v>964</v>
          </cell>
          <cell r="I11">
            <v>447</v>
          </cell>
          <cell r="J11">
            <v>327</v>
          </cell>
          <cell r="L11">
            <v>1315</v>
          </cell>
          <cell r="M11">
            <v>1038</v>
          </cell>
          <cell r="N11">
            <v>805</v>
          </cell>
          <cell r="O11">
            <v>997</v>
          </cell>
          <cell r="P11">
            <v>529</v>
          </cell>
          <cell r="Q11">
            <v>881</v>
          </cell>
          <cell r="R11">
            <v>134</v>
          </cell>
          <cell r="S11">
            <v>1482</v>
          </cell>
          <cell r="T11">
            <v>1222</v>
          </cell>
          <cell r="U11">
            <v>660</v>
          </cell>
          <cell r="V11">
            <v>985</v>
          </cell>
        </row>
        <row r="13">
          <cell r="B13">
            <v>9</v>
          </cell>
          <cell r="C13">
            <v>56</v>
          </cell>
          <cell r="D13">
            <v>0</v>
          </cell>
          <cell r="E13">
            <v>0</v>
          </cell>
          <cell r="F13">
            <v>5</v>
          </cell>
          <cell r="G13">
            <v>13</v>
          </cell>
          <cell r="H13">
            <v>0</v>
          </cell>
          <cell r="I13">
            <v>0</v>
          </cell>
          <cell r="J13">
            <v>0</v>
          </cell>
          <cell r="L13">
            <v>26</v>
          </cell>
          <cell r="M13">
            <v>7</v>
          </cell>
          <cell r="N13">
            <v>0</v>
          </cell>
          <cell r="O13">
            <v>67</v>
          </cell>
          <cell r="P13">
            <v>0</v>
          </cell>
          <cell r="Q13">
            <v>6</v>
          </cell>
          <cell r="R13">
            <v>2</v>
          </cell>
          <cell r="S13">
            <v>1</v>
          </cell>
          <cell r="T13">
            <v>3</v>
          </cell>
          <cell r="U13">
            <v>11</v>
          </cell>
          <cell r="V13">
            <v>7</v>
          </cell>
        </row>
        <row r="15">
          <cell r="B15">
            <v>439</v>
          </cell>
          <cell r="C15">
            <v>236</v>
          </cell>
          <cell r="D15">
            <v>104</v>
          </cell>
          <cell r="E15">
            <v>395</v>
          </cell>
          <cell r="F15">
            <v>528</v>
          </cell>
          <cell r="G15">
            <v>560</v>
          </cell>
          <cell r="H15">
            <v>368</v>
          </cell>
          <cell r="I15">
            <v>240</v>
          </cell>
          <cell r="J15">
            <v>147</v>
          </cell>
          <cell r="L15">
            <v>630</v>
          </cell>
          <cell r="M15">
            <v>442</v>
          </cell>
          <cell r="N15">
            <v>323</v>
          </cell>
          <cell r="O15">
            <v>493</v>
          </cell>
          <cell r="P15">
            <v>219</v>
          </cell>
          <cell r="Q15">
            <v>406</v>
          </cell>
          <cell r="R15">
            <v>71</v>
          </cell>
          <cell r="S15">
            <v>560</v>
          </cell>
          <cell r="T15">
            <v>408</v>
          </cell>
          <cell r="U15">
            <v>275</v>
          </cell>
          <cell r="V15">
            <v>405</v>
          </cell>
        </row>
        <row r="16">
          <cell r="B16">
            <v>121</v>
          </cell>
          <cell r="C16">
            <v>81</v>
          </cell>
          <cell r="D16">
            <v>17</v>
          </cell>
          <cell r="E16">
            <v>162</v>
          </cell>
          <cell r="F16">
            <v>151</v>
          </cell>
          <cell r="G16">
            <v>136</v>
          </cell>
          <cell r="H16">
            <v>45</v>
          </cell>
          <cell r="I16">
            <v>101</v>
          </cell>
          <cell r="J16">
            <v>44</v>
          </cell>
          <cell r="L16">
            <v>166</v>
          </cell>
          <cell r="M16">
            <v>123</v>
          </cell>
          <cell r="N16">
            <v>72</v>
          </cell>
          <cell r="O16">
            <v>189</v>
          </cell>
          <cell r="P16">
            <v>83</v>
          </cell>
          <cell r="Q16">
            <v>130</v>
          </cell>
          <cell r="R16">
            <v>19</v>
          </cell>
          <cell r="S16">
            <v>152</v>
          </cell>
          <cell r="T16">
            <v>73</v>
          </cell>
          <cell r="U16">
            <v>74</v>
          </cell>
          <cell r="V16">
            <v>75</v>
          </cell>
        </row>
        <row r="17">
          <cell r="B17">
            <v>38</v>
          </cell>
          <cell r="C17">
            <v>21</v>
          </cell>
          <cell r="D17">
            <v>30</v>
          </cell>
          <cell r="E17">
            <v>53</v>
          </cell>
          <cell r="F17">
            <v>176</v>
          </cell>
          <cell r="G17">
            <v>152</v>
          </cell>
          <cell r="H17">
            <v>35</v>
          </cell>
          <cell r="I17">
            <v>72</v>
          </cell>
          <cell r="J17">
            <v>16</v>
          </cell>
          <cell r="L17">
            <v>41</v>
          </cell>
          <cell r="M17">
            <v>65</v>
          </cell>
          <cell r="N17">
            <v>37</v>
          </cell>
          <cell r="O17">
            <v>54</v>
          </cell>
          <cell r="P17">
            <v>21</v>
          </cell>
          <cell r="Q17">
            <v>44</v>
          </cell>
          <cell r="R17">
            <v>26</v>
          </cell>
          <cell r="S17">
            <v>69</v>
          </cell>
          <cell r="T17">
            <v>64</v>
          </cell>
          <cell r="U17">
            <v>22</v>
          </cell>
          <cell r="V17">
            <v>34</v>
          </cell>
        </row>
        <row r="18">
          <cell r="B18">
            <v>32</v>
          </cell>
          <cell r="C18">
            <v>6</v>
          </cell>
          <cell r="D18">
            <v>3</v>
          </cell>
          <cell r="E18">
            <v>20</v>
          </cell>
          <cell r="F18">
            <v>18</v>
          </cell>
          <cell r="G18">
            <v>9</v>
          </cell>
          <cell r="H18">
            <v>17</v>
          </cell>
          <cell r="I18">
            <v>17</v>
          </cell>
          <cell r="J18">
            <v>4</v>
          </cell>
          <cell r="L18">
            <v>15</v>
          </cell>
          <cell r="M18">
            <v>15</v>
          </cell>
          <cell r="N18">
            <v>1</v>
          </cell>
          <cell r="O18">
            <v>16</v>
          </cell>
          <cell r="P18">
            <v>0</v>
          </cell>
          <cell r="Q18">
            <v>10</v>
          </cell>
          <cell r="R18">
            <v>0</v>
          </cell>
          <cell r="S18">
            <v>30</v>
          </cell>
          <cell r="T18">
            <v>5</v>
          </cell>
          <cell r="U18">
            <v>15</v>
          </cell>
          <cell r="V18">
            <v>27</v>
          </cell>
        </row>
        <row r="19">
          <cell r="B19">
            <v>11</v>
          </cell>
          <cell r="C19">
            <v>5</v>
          </cell>
          <cell r="D19">
            <v>1</v>
          </cell>
          <cell r="E19">
            <v>19</v>
          </cell>
          <cell r="F19">
            <v>16</v>
          </cell>
          <cell r="G19">
            <v>10</v>
          </cell>
          <cell r="H19">
            <v>0</v>
          </cell>
          <cell r="I19">
            <v>0</v>
          </cell>
          <cell r="J19">
            <v>5</v>
          </cell>
          <cell r="L19">
            <v>15</v>
          </cell>
          <cell r="M19">
            <v>15</v>
          </cell>
          <cell r="N19">
            <v>10</v>
          </cell>
          <cell r="O19">
            <v>18</v>
          </cell>
          <cell r="P19">
            <v>3</v>
          </cell>
          <cell r="Q19">
            <v>10</v>
          </cell>
          <cell r="R19">
            <v>2</v>
          </cell>
          <cell r="S19">
            <v>14</v>
          </cell>
          <cell r="T19">
            <v>3</v>
          </cell>
          <cell r="U19">
            <v>5</v>
          </cell>
          <cell r="V19">
            <v>11</v>
          </cell>
        </row>
      </sheetData>
      <sheetData sheetId="4">
        <row r="2">
          <cell r="M2">
            <v>0</v>
          </cell>
        </row>
        <row r="11">
          <cell r="B11">
            <v>335</v>
          </cell>
          <cell r="C11">
            <v>0</v>
          </cell>
          <cell r="D11">
            <v>171</v>
          </cell>
          <cell r="E11">
            <v>391</v>
          </cell>
          <cell r="F11">
            <v>129</v>
          </cell>
          <cell r="G11">
            <v>506</v>
          </cell>
          <cell r="H11">
            <v>401</v>
          </cell>
          <cell r="I11">
            <v>42</v>
          </cell>
          <cell r="J11">
            <v>147</v>
          </cell>
          <cell r="L11">
            <v>115</v>
          </cell>
          <cell r="M11">
            <v>1150</v>
          </cell>
          <cell r="N11">
            <v>75</v>
          </cell>
          <cell r="O11">
            <v>402</v>
          </cell>
          <cell r="P11">
            <v>85</v>
          </cell>
          <cell r="Q11">
            <v>207</v>
          </cell>
          <cell r="R11">
            <v>22</v>
          </cell>
          <cell r="S11">
            <v>887</v>
          </cell>
          <cell r="T11">
            <v>137</v>
          </cell>
          <cell r="U11">
            <v>102</v>
          </cell>
          <cell r="V11">
            <v>74</v>
          </cell>
        </row>
        <row r="13">
          <cell r="B13">
            <v>995</v>
          </cell>
          <cell r="C13">
            <v>354</v>
          </cell>
          <cell r="D13">
            <v>305</v>
          </cell>
          <cell r="E13">
            <v>779</v>
          </cell>
          <cell r="F13">
            <v>1417</v>
          </cell>
          <cell r="G13">
            <v>1184</v>
          </cell>
          <cell r="H13">
            <v>953</v>
          </cell>
          <cell r="I13">
            <v>452</v>
          </cell>
          <cell r="J13">
            <v>316</v>
          </cell>
          <cell r="L13">
            <v>1298</v>
          </cell>
          <cell r="M13">
            <v>1016</v>
          </cell>
          <cell r="N13">
            <v>776</v>
          </cell>
          <cell r="O13">
            <v>1063</v>
          </cell>
          <cell r="P13">
            <v>527</v>
          </cell>
          <cell r="Q13">
            <v>922</v>
          </cell>
          <cell r="R13">
            <v>132</v>
          </cell>
          <cell r="S13">
            <v>1470</v>
          </cell>
          <cell r="T13">
            <v>1222</v>
          </cell>
          <cell r="U13">
            <v>660</v>
          </cell>
          <cell r="V13">
            <v>993</v>
          </cell>
        </row>
        <row r="15">
          <cell r="B15">
            <v>7</v>
          </cell>
          <cell r="C15">
            <v>59</v>
          </cell>
          <cell r="D15">
            <v>1</v>
          </cell>
          <cell r="E15">
            <v>0</v>
          </cell>
          <cell r="F15">
            <v>4</v>
          </cell>
          <cell r="G15">
            <v>8</v>
          </cell>
          <cell r="H15">
            <v>0</v>
          </cell>
          <cell r="I15">
            <v>0</v>
          </cell>
          <cell r="J15">
            <v>0</v>
          </cell>
          <cell r="L15">
            <v>28</v>
          </cell>
          <cell r="M15">
            <v>8</v>
          </cell>
          <cell r="N15">
            <v>0</v>
          </cell>
          <cell r="O15">
            <v>61</v>
          </cell>
          <cell r="P15">
            <v>0</v>
          </cell>
          <cell r="Q15">
            <v>4</v>
          </cell>
          <cell r="R15">
            <v>3</v>
          </cell>
          <cell r="S15">
            <v>3</v>
          </cell>
          <cell r="T15">
            <v>3</v>
          </cell>
          <cell r="U15">
            <v>13</v>
          </cell>
          <cell r="V15">
            <v>6</v>
          </cell>
        </row>
        <row r="17">
          <cell r="B17">
            <v>437</v>
          </cell>
          <cell r="C17">
            <v>250</v>
          </cell>
          <cell r="D17">
            <v>103</v>
          </cell>
          <cell r="E17">
            <v>398</v>
          </cell>
          <cell r="F17">
            <v>531</v>
          </cell>
          <cell r="G17">
            <v>557</v>
          </cell>
          <cell r="H17">
            <v>360</v>
          </cell>
          <cell r="I17">
            <v>233</v>
          </cell>
          <cell r="J17">
            <v>144</v>
          </cell>
          <cell r="L17">
            <v>633</v>
          </cell>
          <cell r="M17">
            <v>433</v>
          </cell>
          <cell r="N17">
            <v>324</v>
          </cell>
          <cell r="O17">
            <v>505</v>
          </cell>
          <cell r="P17">
            <v>231</v>
          </cell>
          <cell r="Q17">
            <v>417</v>
          </cell>
          <cell r="R17">
            <v>70</v>
          </cell>
          <cell r="S17">
            <v>558</v>
          </cell>
          <cell r="T17">
            <v>404</v>
          </cell>
          <cell r="U17">
            <v>272</v>
          </cell>
          <cell r="V17">
            <v>403</v>
          </cell>
        </row>
        <row r="18">
          <cell r="B18">
            <v>140</v>
          </cell>
          <cell r="C18">
            <v>66</v>
          </cell>
          <cell r="D18">
            <v>16</v>
          </cell>
          <cell r="E18">
            <v>160</v>
          </cell>
          <cell r="F18">
            <v>145</v>
          </cell>
          <cell r="G18">
            <v>144</v>
          </cell>
          <cell r="H18">
            <v>37</v>
          </cell>
          <cell r="I18">
            <v>92</v>
          </cell>
          <cell r="J18">
            <v>49</v>
          </cell>
          <cell r="L18">
            <v>164</v>
          </cell>
          <cell r="M18">
            <v>135</v>
          </cell>
          <cell r="N18">
            <v>81</v>
          </cell>
          <cell r="O18">
            <v>180</v>
          </cell>
          <cell r="P18">
            <v>74</v>
          </cell>
          <cell r="Q18">
            <v>119</v>
          </cell>
          <cell r="R18">
            <v>22</v>
          </cell>
          <cell r="S18">
            <v>137</v>
          </cell>
          <cell r="T18">
            <v>75</v>
          </cell>
          <cell r="U18">
            <v>67</v>
          </cell>
          <cell r="V18">
            <v>71</v>
          </cell>
        </row>
        <row r="19">
          <cell r="B19">
            <v>38</v>
          </cell>
          <cell r="C19">
            <v>22</v>
          </cell>
          <cell r="D19">
            <v>32</v>
          </cell>
          <cell r="E19">
            <v>53</v>
          </cell>
          <cell r="F19">
            <v>182</v>
          </cell>
          <cell r="G19">
            <v>146</v>
          </cell>
          <cell r="H19">
            <v>32</v>
          </cell>
          <cell r="I19">
            <v>71</v>
          </cell>
          <cell r="J19">
            <v>17</v>
          </cell>
          <cell r="L19">
            <v>41</v>
          </cell>
          <cell r="M19">
            <v>62</v>
          </cell>
          <cell r="N19">
            <v>39</v>
          </cell>
          <cell r="O19">
            <v>53</v>
          </cell>
          <cell r="P19">
            <v>21</v>
          </cell>
          <cell r="Q19">
            <v>46</v>
          </cell>
          <cell r="R19">
            <v>26</v>
          </cell>
          <cell r="S19">
            <v>70</v>
          </cell>
          <cell r="T19">
            <v>64</v>
          </cell>
          <cell r="U19">
            <v>21</v>
          </cell>
          <cell r="V19">
            <v>35</v>
          </cell>
        </row>
        <row r="20">
          <cell r="B20">
            <v>10</v>
          </cell>
          <cell r="C20">
            <v>5</v>
          </cell>
          <cell r="D20">
            <v>3</v>
          </cell>
          <cell r="E20">
            <v>17</v>
          </cell>
          <cell r="F20">
            <v>21</v>
          </cell>
          <cell r="G20">
            <v>27</v>
          </cell>
          <cell r="H20">
            <v>12</v>
          </cell>
          <cell r="I20">
            <v>5</v>
          </cell>
          <cell r="J20">
            <v>6</v>
          </cell>
          <cell r="L20">
            <v>23</v>
          </cell>
          <cell r="M20">
            <v>18</v>
          </cell>
          <cell r="N20">
            <v>14</v>
          </cell>
          <cell r="O20">
            <v>10</v>
          </cell>
          <cell r="P20">
            <v>5</v>
          </cell>
          <cell r="Q20">
            <v>6</v>
          </cell>
          <cell r="R20">
            <v>1</v>
          </cell>
          <cell r="S20">
            <v>25</v>
          </cell>
          <cell r="T20">
            <v>7</v>
          </cell>
          <cell r="U20">
            <v>7</v>
          </cell>
          <cell r="V20">
            <v>16</v>
          </cell>
        </row>
        <row r="21">
          <cell r="B21">
            <v>0</v>
          </cell>
          <cell r="C21">
            <v>7</v>
          </cell>
          <cell r="D21">
            <v>2</v>
          </cell>
          <cell r="E21">
            <v>17</v>
          </cell>
          <cell r="F21">
            <v>15</v>
          </cell>
          <cell r="G21">
            <v>17</v>
          </cell>
          <cell r="H21">
            <v>7</v>
          </cell>
          <cell r="I21">
            <v>6</v>
          </cell>
          <cell r="J21">
            <v>5</v>
          </cell>
          <cell r="L21">
            <v>14</v>
          </cell>
          <cell r="M21">
            <v>12</v>
          </cell>
          <cell r="N21">
            <v>4</v>
          </cell>
          <cell r="O21">
            <v>41</v>
          </cell>
          <cell r="P21">
            <v>10</v>
          </cell>
          <cell r="Q21">
            <v>11</v>
          </cell>
          <cell r="R21">
            <v>10</v>
          </cell>
          <cell r="S21">
            <v>11</v>
          </cell>
          <cell r="T21">
            <v>9</v>
          </cell>
          <cell r="U21">
            <v>5</v>
          </cell>
          <cell r="V21">
            <v>11</v>
          </cell>
        </row>
      </sheetData>
      <sheetData sheetId="5">
        <row r="17">
          <cell r="B17">
            <v>434</v>
          </cell>
        </row>
        <row r="18">
          <cell r="H18">
            <v>29</v>
          </cell>
        </row>
        <row r="21">
          <cell r="H21">
            <v>46</v>
          </cell>
        </row>
      </sheetData>
      <sheetData sheetId="6">
        <row r="2">
          <cell r="M2">
            <v>6</v>
          </cell>
        </row>
        <row r="11">
          <cell r="B11">
            <v>395</v>
          </cell>
          <cell r="C11">
            <v>0</v>
          </cell>
          <cell r="D11">
            <v>149</v>
          </cell>
          <cell r="E11">
            <v>369</v>
          </cell>
          <cell r="F11">
            <v>129</v>
          </cell>
          <cell r="G11">
            <v>566</v>
          </cell>
          <cell r="H11">
            <v>369</v>
          </cell>
          <cell r="I11">
            <v>30</v>
          </cell>
          <cell r="J11">
            <v>146</v>
          </cell>
          <cell r="L11">
            <v>120</v>
          </cell>
          <cell r="M11">
            <v>1243</v>
          </cell>
          <cell r="N11">
            <v>80</v>
          </cell>
          <cell r="O11">
            <v>482</v>
          </cell>
          <cell r="P11">
            <v>82</v>
          </cell>
          <cell r="Q11">
            <v>176</v>
          </cell>
          <cell r="R11">
            <v>27</v>
          </cell>
          <cell r="S11">
            <v>834</v>
          </cell>
          <cell r="T11">
            <v>67</v>
          </cell>
          <cell r="U11">
            <v>87</v>
          </cell>
          <cell r="V11">
            <v>55</v>
          </cell>
        </row>
        <row r="13">
          <cell r="B13">
            <v>1006</v>
          </cell>
          <cell r="C13">
            <v>371</v>
          </cell>
          <cell r="D13">
            <v>302</v>
          </cell>
          <cell r="E13">
            <v>780</v>
          </cell>
          <cell r="F13">
            <v>1367</v>
          </cell>
          <cell r="G13">
            <v>1179</v>
          </cell>
          <cell r="H13">
            <v>935</v>
          </cell>
          <cell r="I13">
            <v>429</v>
          </cell>
          <cell r="J13">
            <v>322</v>
          </cell>
          <cell r="L13">
            <v>1284</v>
          </cell>
          <cell r="M13">
            <v>1076</v>
          </cell>
          <cell r="N13">
            <v>780</v>
          </cell>
          <cell r="O13">
            <v>1143</v>
          </cell>
          <cell r="P13">
            <v>527</v>
          </cell>
          <cell r="Q13">
            <v>962</v>
          </cell>
          <cell r="R13">
            <v>142</v>
          </cell>
          <cell r="S13">
            <v>1505</v>
          </cell>
          <cell r="T13">
            <v>1301</v>
          </cell>
          <cell r="U13">
            <v>677</v>
          </cell>
          <cell r="V13">
            <v>1008</v>
          </cell>
        </row>
        <row r="15">
          <cell r="B15">
            <v>6</v>
          </cell>
          <cell r="C15">
            <v>49</v>
          </cell>
          <cell r="D15">
            <v>1</v>
          </cell>
          <cell r="E15">
            <v>0</v>
          </cell>
          <cell r="F15">
            <v>4</v>
          </cell>
          <cell r="G15">
            <v>9</v>
          </cell>
          <cell r="H15">
            <v>0</v>
          </cell>
          <cell r="I15">
            <v>0</v>
          </cell>
          <cell r="J15">
            <v>0</v>
          </cell>
          <cell r="L15">
            <v>25</v>
          </cell>
          <cell r="M15">
            <v>7</v>
          </cell>
          <cell r="N15">
            <v>0</v>
          </cell>
          <cell r="O15">
            <v>61</v>
          </cell>
          <cell r="P15">
            <v>0</v>
          </cell>
          <cell r="Q15">
            <v>6</v>
          </cell>
          <cell r="R15">
            <v>4</v>
          </cell>
          <cell r="S15">
            <v>3</v>
          </cell>
          <cell r="T15">
            <v>3</v>
          </cell>
          <cell r="U15">
            <v>13</v>
          </cell>
          <cell r="V15">
            <v>6</v>
          </cell>
        </row>
        <row r="17">
          <cell r="B17">
            <v>425</v>
          </cell>
          <cell r="C17">
            <v>263</v>
          </cell>
          <cell r="D17">
            <v>102</v>
          </cell>
          <cell r="E17">
            <v>387</v>
          </cell>
          <cell r="F17">
            <v>548</v>
          </cell>
          <cell r="G17">
            <v>566</v>
          </cell>
          <cell r="H17">
            <v>363</v>
          </cell>
          <cell r="I17">
            <v>235</v>
          </cell>
          <cell r="J17">
            <v>143</v>
          </cell>
          <cell r="L17">
            <v>631</v>
          </cell>
          <cell r="M17">
            <v>451</v>
          </cell>
          <cell r="N17">
            <v>324</v>
          </cell>
          <cell r="O17">
            <v>541</v>
          </cell>
          <cell r="P17">
            <v>251</v>
          </cell>
          <cell r="Q17">
            <v>430</v>
          </cell>
          <cell r="R17">
            <v>73</v>
          </cell>
          <cell r="S17">
            <v>561</v>
          </cell>
          <cell r="T17">
            <v>398</v>
          </cell>
          <cell r="U17">
            <v>271</v>
          </cell>
          <cell r="V17">
            <v>408</v>
          </cell>
        </row>
        <row r="18">
          <cell r="B18">
            <v>137</v>
          </cell>
          <cell r="C18">
            <v>55</v>
          </cell>
          <cell r="D18">
            <v>16</v>
          </cell>
          <cell r="E18">
            <v>175</v>
          </cell>
          <cell r="F18">
            <v>136</v>
          </cell>
          <cell r="G18">
            <v>133</v>
          </cell>
          <cell r="H18">
            <v>66</v>
          </cell>
          <cell r="I18">
            <v>81</v>
          </cell>
          <cell r="J18">
            <v>48</v>
          </cell>
          <cell r="L18">
            <v>153</v>
          </cell>
          <cell r="M18">
            <v>111</v>
          </cell>
          <cell r="N18">
            <v>66</v>
          </cell>
          <cell r="O18">
            <v>204</v>
          </cell>
          <cell r="P18">
            <v>69</v>
          </cell>
          <cell r="Q18">
            <v>122</v>
          </cell>
          <cell r="R18">
            <v>34</v>
          </cell>
          <cell r="S18">
            <v>113</v>
          </cell>
          <cell r="T18">
            <v>96</v>
          </cell>
          <cell r="U18">
            <v>73</v>
          </cell>
          <cell r="V18">
            <v>85</v>
          </cell>
        </row>
        <row r="19">
          <cell r="B19">
            <v>38</v>
          </cell>
          <cell r="C19">
            <v>30</v>
          </cell>
          <cell r="D19">
            <v>32</v>
          </cell>
          <cell r="E19">
            <v>54</v>
          </cell>
          <cell r="F19">
            <v>187</v>
          </cell>
          <cell r="G19">
            <v>144</v>
          </cell>
          <cell r="H19">
            <v>40</v>
          </cell>
          <cell r="I19">
            <v>71</v>
          </cell>
          <cell r="J19">
            <v>17</v>
          </cell>
          <cell r="L19">
            <v>43</v>
          </cell>
          <cell r="M19">
            <v>58</v>
          </cell>
          <cell r="N19">
            <v>39</v>
          </cell>
          <cell r="O19">
            <v>54</v>
          </cell>
          <cell r="P19">
            <v>21</v>
          </cell>
          <cell r="Q19">
            <v>42</v>
          </cell>
          <cell r="R19">
            <v>22</v>
          </cell>
          <cell r="S19">
            <v>70</v>
          </cell>
          <cell r="T19">
            <v>63</v>
          </cell>
          <cell r="U19">
            <v>19</v>
          </cell>
          <cell r="V19">
            <v>33</v>
          </cell>
        </row>
        <row r="20">
          <cell r="B20">
            <v>27</v>
          </cell>
          <cell r="C20">
            <v>11</v>
          </cell>
          <cell r="D20">
            <v>0</v>
          </cell>
          <cell r="E20">
            <v>19</v>
          </cell>
          <cell r="F20">
            <v>9</v>
          </cell>
          <cell r="G20">
            <v>8</v>
          </cell>
          <cell r="H20">
            <v>14</v>
          </cell>
          <cell r="I20">
            <v>11</v>
          </cell>
          <cell r="J20">
            <v>8</v>
          </cell>
          <cell r="L20">
            <v>20</v>
          </cell>
          <cell r="M20">
            <v>27</v>
          </cell>
          <cell r="N20">
            <v>8</v>
          </cell>
          <cell r="O20">
            <v>8</v>
          </cell>
          <cell r="P20">
            <v>7</v>
          </cell>
          <cell r="Q20">
            <v>8</v>
          </cell>
          <cell r="R20">
            <v>5</v>
          </cell>
          <cell r="S20">
            <v>25</v>
          </cell>
          <cell r="T20">
            <v>5</v>
          </cell>
          <cell r="U20">
            <v>7</v>
          </cell>
          <cell r="V20">
            <v>18</v>
          </cell>
        </row>
        <row r="21">
          <cell r="B21">
            <v>11</v>
          </cell>
          <cell r="C21">
            <v>17</v>
          </cell>
          <cell r="D21">
            <v>1</v>
          </cell>
          <cell r="E21">
            <v>3</v>
          </cell>
          <cell r="F21">
            <v>8</v>
          </cell>
          <cell r="G21">
            <v>16</v>
          </cell>
          <cell r="H21">
            <v>0</v>
          </cell>
          <cell r="I21">
            <v>8</v>
          </cell>
          <cell r="J21">
            <v>7</v>
          </cell>
          <cell r="L21">
            <v>11</v>
          </cell>
          <cell r="M21">
            <v>10</v>
          </cell>
          <cell r="N21">
            <v>5</v>
          </cell>
          <cell r="O21">
            <v>19</v>
          </cell>
          <cell r="P21">
            <v>4</v>
          </cell>
          <cell r="Q21">
            <v>19</v>
          </cell>
          <cell r="R21">
            <v>0</v>
          </cell>
          <cell r="S21">
            <v>13</v>
          </cell>
          <cell r="T21">
            <v>2</v>
          </cell>
          <cell r="U21">
            <v>0</v>
          </cell>
          <cell r="V21">
            <v>11</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mber 2015"/>
      <sheetName val="November 2015"/>
      <sheetName val="October 2015"/>
      <sheetName val="September 2015"/>
      <sheetName val="August 2015"/>
      <sheetName val="July 2015"/>
      <sheetName val="June 2015"/>
      <sheetName val="May 2015"/>
      <sheetName val="April 2015"/>
      <sheetName val="March 2015"/>
      <sheetName val="February 2015"/>
      <sheetName val="January 2015"/>
    </sheetNames>
    <sheetDataSet>
      <sheetData sheetId="0">
        <row r="11">
          <cell r="D11">
            <v>274</v>
          </cell>
        </row>
        <row r="13">
          <cell r="D13">
            <v>0</v>
          </cell>
        </row>
      </sheetData>
      <sheetData sheetId="1"/>
      <sheetData sheetId="2"/>
      <sheetData sheetId="3"/>
      <sheetData sheetId="4"/>
      <sheetData sheetId="5">
        <row r="11">
          <cell r="B11">
            <v>317</v>
          </cell>
          <cell r="C11">
            <v>0</v>
          </cell>
          <cell r="D11">
            <v>142</v>
          </cell>
          <cell r="E11">
            <v>398</v>
          </cell>
          <cell r="F11">
            <v>150</v>
          </cell>
          <cell r="G11">
            <v>568</v>
          </cell>
          <cell r="H11">
            <v>383</v>
          </cell>
          <cell r="I11">
            <v>35</v>
          </cell>
          <cell r="J11">
            <v>150</v>
          </cell>
          <cell r="L11">
            <v>111</v>
          </cell>
          <cell r="M11">
            <v>1182</v>
          </cell>
          <cell r="N11">
            <v>62</v>
          </cell>
          <cell r="O11">
            <v>434</v>
          </cell>
          <cell r="P11">
            <v>84</v>
          </cell>
          <cell r="Q11">
            <v>177</v>
          </cell>
          <cell r="R11">
            <v>22</v>
          </cell>
          <cell r="S11">
            <v>818</v>
          </cell>
          <cell r="T11">
            <v>113</v>
          </cell>
          <cell r="U11">
            <v>86</v>
          </cell>
          <cell r="V11">
            <v>54</v>
          </cell>
        </row>
        <row r="13">
          <cell r="B13">
            <v>1017</v>
          </cell>
          <cell r="C13">
            <v>354</v>
          </cell>
          <cell r="D13">
            <v>323</v>
          </cell>
          <cell r="E13">
            <v>777</v>
          </cell>
          <cell r="F13">
            <v>1407</v>
          </cell>
          <cell r="G13">
            <v>1172</v>
          </cell>
          <cell r="H13">
            <v>943</v>
          </cell>
          <cell r="I13">
            <v>448</v>
          </cell>
          <cell r="J13">
            <v>326</v>
          </cell>
          <cell r="L13">
            <v>1291</v>
          </cell>
          <cell r="M13">
            <v>1033</v>
          </cell>
          <cell r="N13">
            <v>792</v>
          </cell>
          <cell r="O13">
            <v>1095</v>
          </cell>
          <cell r="P13">
            <v>514</v>
          </cell>
          <cell r="Q13">
            <v>913</v>
          </cell>
          <cell r="R13">
            <v>134</v>
          </cell>
          <cell r="S13">
            <v>1497</v>
          </cell>
          <cell r="T13">
            <v>1260</v>
          </cell>
          <cell r="U13">
            <v>685</v>
          </cell>
          <cell r="V13">
            <v>1007</v>
          </cell>
        </row>
        <row r="15">
          <cell r="B15">
            <v>7</v>
          </cell>
          <cell r="C15">
            <v>61</v>
          </cell>
          <cell r="D15">
            <v>1</v>
          </cell>
          <cell r="E15">
            <v>0</v>
          </cell>
          <cell r="F15">
            <v>4</v>
          </cell>
          <cell r="G15">
            <v>14</v>
          </cell>
          <cell r="H15">
            <v>0</v>
          </cell>
          <cell r="I15">
            <v>0</v>
          </cell>
          <cell r="J15">
            <v>0</v>
          </cell>
          <cell r="L15">
            <v>25</v>
          </cell>
          <cell r="M15">
            <v>10</v>
          </cell>
          <cell r="N15">
            <v>0</v>
          </cell>
          <cell r="O15">
            <v>59</v>
          </cell>
          <cell r="P15">
            <v>0</v>
          </cell>
          <cell r="Q15">
            <v>6</v>
          </cell>
          <cell r="R15">
            <v>4</v>
          </cell>
          <cell r="S15">
            <v>3</v>
          </cell>
          <cell r="T15">
            <v>3</v>
          </cell>
          <cell r="U15">
            <v>13</v>
          </cell>
          <cell r="V15">
            <v>7</v>
          </cell>
        </row>
        <row r="17">
          <cell r="B17">
            <v>434</v>
          </cell>
          <cell r="C17">
            <v>253</v>
          </cell>
          <cell r="D17">
            <v>103</v>
          </cell>
          <cell r="E17">
            <v>401</v>
          </cell>
          <cell r="F17">
            <v>538</v>
          </cell>
          <cell r="G17">
            <v>552</v>
          </cell>
          <cell r="H17">
            <v>362</v>
          </cell>
          <cell r="I17">
            <v>239</v>
          </cell>
          <cell r="J17">
            <v>148</v>
          </cell>
          <cell r="L17">
            <v>623</v>
          </cell>
          <cell r="M17">
            <v>442</v>
          </cell>
          <cell r="N17">
            <v>327</v>
          </cell>
          <cell r="O17">
            <v>514</v>
          </cell>
          <cell r="P17">
            <v>235</v>
          </cell>
          <cell r="Q17">
            <v>404</v>
          </cell>
          <cell r="R17">
            <v>70</v>
          </cell>
          <cell r="S17">
            <v>558</v>
          </cell>
          <cell r="T17">
            <v>410</v>
          </cell>
          <cell r="U17">
            <v>275</v>
          </cell>
          <cell r="V17">
            <v>405</v>
          </cell>
        </row>
        <row r="18">
          <cell r="B18">
            <v>150</v>
          </cell>
          <cell r="C18">
            <v>67</v>
          </cell>
          <cell r="D18">
            <v>15</v>
          </cell>
          <cell r="E18">
            <v>168</v>
          </cell>
          <cell r="F18">
            <v>136</v>
          </cell>
          <cell r="G18">
            <v>142</v>
          </cell>
          <cell r="I18">
            <v>86</v>
          </cell>
          <cell r="J18">
            <v>44</v>
          </cell>
          <cell r="L18">
            <v>165</v>
          </cell>
          <cell r="M18">
            <v>120</v>
          </cell>
          <cell r="N18">
            <v>65</v>
          </cell>
          <cell r="O18">
            <v>204</v>
          </cell>
          <cell r="P18">
            <v>75</v>
          </cell>
          <cell r="Q18">
            <v>137</v>
          </cell>
          <cell r="R18">
            <v>36</v>
          </cell>
          <cell r="S18">
            <v>125</v>
          </cell>
          <cell r="T18">
            <v>74</v>
          </cell>
          <cell r="U18">
            <v>63</v>
          </cell>
          <cell r="V18">
            <v>72</v>
          </cell>
        </row>
        <row r="19">
          <cell r="B19">
            <v>38</v>
          </cell>
          <cell r="C19">
            <v>25</v>
          </cell>
          <cell r="D19">
            <v>32</v>
          </cell>
          <cell r="E19">
            <v>54</v>
          </cell>
          <cell r="F19">
            <v>180</v>
          </cell>
          <cell r="G19">
            <v>150</v>
          </cell>
          <cell r="H19">
            <v>33</v>
          </cell>
          <cell r="I19">
            <v>71</v>
          </cell>
          <cell r="J19">
            <v>17</v>
          </cell>
          <cell r="L19">
            <v>41</v>
          </cell>
          <cell r="M19">
            <v>61</v>
          </cell>
          <cell r="N19">
            <v>39</v>
          </cell>
          <cell r="O19">
            <v>54</v>
          </cell>
          <cell r="P19">
            <v>21</v>
          </cell>
          <cell r="Q19">
            <v>46</v>
          </cell>
          <cell r="R19">
            <v>22</v>
          </cell>
          <cell r="S19">
            <v>69</v>
          </cell>
          <cell r="T19">
            <v>62</v>
          </cell>
          <cell r="U19">
            <v>20</v>
          </cell>
          <cell r="V19">
            <v>35</v>
          </cell>
        </row>
        <row r="20">
          <cell r="B20">
            <v>20</v>
          </cell>
          <cell r="C20">
            <v>10</v>
          </cell>
          <cell r="D20">
            <v>0</v>
          </cell>
          <cell r="E20">
            <v>33</v>
          </cell>
          <cell r="F20">
            <v>2</v>
          </cell>
          <cell r="G20">
            <v>14</v>
          </cell>
          <cell r="H20">
            <v>12</v>
          </cell>
          <cell r="I20">
            <v>7</v>
          </cell>
          <cell r="J20">
            <v>3</v>
          </cell>
          <cell r="L20">
            <v>20</v>
          </cell>
          <cell r="M20">
            <v>18</v>
          </cell>
          <cell r="N20">
            <v>9</v>
          </cell>
          <cell r="O20">
            <v>10</v>
          </cell>
          <cell r="P20">
            <v>0</v>
          </cell>
          <cell r="Q20">
            <v>18</v>
          </cell>
          <cell r="R20">
            <v>1</v>
          </cell>
          <cell r="S20">
            <v>18</v>
          </cell>
          <cell r="T20">
            <v>18</v>
          </cell>
          <cell r="U20">
            <v>1</v>
          </cell>
          <cell r="V20">
            <v>14</v>
          </cell>
        </row>
        <row r="21">
          <cell r="B21">
            <v>0</v>
          </cell>
          <cell r="C21">
            <v>6</v>
          </cell>
          <cell r="D21">
            <v>0</v>
          </cell>
          <cell r="E21">
            <v>15</v>
          </cell>
          <cell r="F21">
            <v>14</v>
          </cell>
          <cell r="G21">
            <v>12</v>
          </cell>
          <cell r="H21">
            <v>46</v>
          </cell>
          <cell r="I21">
            <v>1</v>
          </cell>
          <cell r="J21">
            <v>2</v>
          </cell>
          <cell r="L21">
            <v>19</v>
          </cell>
          <cell r="M21">
            <v>16</v>
          </cell>
          <cell r="N21">
            <v>7</v>
          </cell>
          <cell r="O21">
            <v>35</v>
          </cell>
          <cell r="P21">
            <v>10</v>
          </cell>
          <cell r="Q21">
            <v>23</v>
          </cell>
          <cell r="R21">
            <v>2</v>
          </cell>
          <cell r="S21">
            <v>9</v>
          </cell>
          <cell r="T21">
            <v>18</v>
          </cell>
          <cell r="U21">
            <v>6</v>
          </cell>
          <cell r="V21">
            <v>20</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16"/>
      <sheetName val="March 2016"/>
      <sheetName val="February 2016"/>
      <sheetName val="January 2016"/>
    </sheetNames>
    <sheetDataSet>
      <sheetData sheetId="0"/>
      <sheetData sheetId="1">
        <row r="9">
          <cell r="B9">
            <v>335</v>
          </cell>
          <cell r="C9">
            <v>0</v>
          </cell>
          <cell r="D9">
            <v>176</v>
          </cell>
          <cell r="E9">
            <v>379</v>
          </cell>
          <cell r="F9">
            <v>92</v>
          </cell>
          <cell r="G9">
            <v>418</v>
          </cell>
          <cell r="H9">
            <v>378</v>
          </cell>
          <cell r="I9">
            <v>41</v>
          </cell>
          <cell r="J9">
            <v>111</v>
          </cell>
          <cell r="L9">
            <v>102</v>
          </cell>
          <cell r="M9">
            <v>948</v>
          </cell>
          <cell r="N9">
            <v>47</v>
          </cell>
          <cell r="O9">
            <v>391</v>
          </cell>
          <cell r="P9">
            <v>82</v>
          </cell>
          <cell r="Q9">
            <v>209</v>
          </cell>
          <cell r="R9">
            <v>23</v>
          </cell>
          <cell r="S9">
            <v>937</v>
          </cell>
          <cell r="T9">
            <v>229</v>
          </cell>
          <cell r="U9">
            <v>53</v>
          </cell>
          <cell r="V9">
            <v>93</v>
          </cell>
        </row>
        <row r="11">
          <cell r="B11">
            <v>979</v>
          </cell>
          <cell r="C11">
            <v>321</v>
          </cell>
          <cell r="D11">
            <v>281</v>
          </cell>
          <cell r="E11">
            <v>738</v>
          </cell>
          <cell r="F11">
            <v>1441</v>
          </cell>
          <cell r="G11">
            <v>1246</v>
          </cell>
          <cell r="H11">
            <v>1121</v>
          </cell>
          <cell r="I11">
            <v>504</v>
          </cell>
          <cell r="J11">
            <v>335</v>
          </cell>
          <cell r="L11">
            <v>1361</v>
          </cell>
          <cell r="M11">
            <v>1005</v>
          </cell>
          <cell r="N11">
            <v>933</v>
          </cell>
          <cell r="O11">
            <v>1018</v>
          </cell>
          <cell r="P11">
            <v>529</v>
          </cell>
          <cell r="Q11">
            <v>887</v>
          </cell>
          <cell r="R11">
            <v>120</v>
          </cell>
          <cell r="S11">
            <v>1417</v>
          </cell>
          <cell r="T11">
            <v>1155</v>
          </cell>
          <cell r="U11">
            <v>688</v>
          </cell>
          <cell r="V11">
            <v>963</v>
          </cell>
        </row>
        <row r="13">
          <cell r="B13">
            <v>6</v>
          </cell>
          <cell r="C13">
            <v>48</v>
          </cell>
          <cell r="D13">
            <v>0</v>
          </cell>
          <cell r="E13">
            <v>0</v>
          </cell>
          <cell r="F13">
            <v>1</v>
          </cell>
          <cell r="G13">
            <v>22</v>
          </cell>
          <cell r="H13">
            <v>0</v>
          </cell>
          <cell r="I13">
            <v>0</v>
          </cell>
          <cell r="J13">
            <v>0</v>
          </cell>
          <cell r="L13">
            <v>29</v>
          </cell>
          <cell r="M13">
            <v>8</v>
          </cell>
          <cell r="N13">
            <v>0</v>
          </cell>
          <cell r="O13">
            <v>78</v>
          </cell>
          <cell r="P13">
            <v>0</v>
          </cell>
          <cell r="Q13">
            <v>7</v>
          </cell>
          <cell r="R13">
            <v>2</v>
          </cell>
          <cell r="S13">
            <v>5</v>
          </cell>
          <cell r="T13">
            <v>3</v>
          </cell>
          <cell r="U13">
            <v>0</v>
          </cell>
          <cell r="V13">
            <v>12</v>
          </cell>
        </row>
        <row r="15">
          <cell r="B15">
            <v>447</v>
          </cell>
          <cell r="C15">
            <v>208</v>
          </cell>
          <cell r="D15">
            <v>100</v>
          </cell>
          <cell r="E15">
            <v>353</v>
          </cell>
          <cell r="F15">
            <v>509</v>
          </cell>
          <cell r="G15">
            <v>622</v>
          </cell>
          <cell r="H15">
            <v>382</v>
          </cell>
          <cell r="I15">
            <v>243</v>
          </cell>
          <cell r="J15">
            <v>150</v>
          </cell>
          <cell r="L15">
            <v>619</v>
          </cell>
          <cell r="M15">
            <v>448</v>
          </cell>
          <cell r="N15">
            <v>363</v>
          </cell>
          <cell r="O15">
            <v>480</v>
          </cell>
          <cell r="P15">
            <v>211</v>
          </cell>
          <cell r="Q15">
            <v>415</v>
          </cell>
          <cell r="R15">
            <v>65</v>
          </cell>
          <cell r="S15">
            <v>549</v>
          </cell>
          <cell r="T15">
            <v>396</v>
          </cell>
          <cell r="U15">
            <v>311</v>
          </cell>
          <cell r="V15">
            <v>405</v>
          </cell>
        </row>
        <row r="16">
          <cell r="B16">
            <v>112</v>
          </cell>
          <cell r="C16">
            <v>97</v>
          </cell>
          <cell r="D16">
            <v>25</v>
          </cell>
          <cell r="E16">
            <v>226</v>
          </cell>
          <cell r="F16">
            <v>115</v>
          </cell>
          <cell r="G16">
            <v>118</v>
          </cell>
          <cell r="H16">
            <v>44</v>
          </cell>
          <cell r="I16">
            <v>106</v>
          </cell>
          <cell r="J16">
            <v>48</v>
          </cell>
          <cell r="L16">
            <v>184</v>
          </cell>
          <cell r="M16">
            <v>148</v>
          </cell>
          <cell r="N16">
            <v>79</v>
          </cell>
          <cell r="O16">
            <v>200</v>
          </cell>
          <cell r="P16">
            <v>77</v>
          </cell>
          <cell r="Q16">
            <v>141</v>
          </cell>
          <cell r="R16">
            <v>21</v>
          </cell>
          <cell r="S16">
            <v>171</v>
          </cell>
          <cell r="T16">
            <v>78</v>
          </cell>
          <cell r="U16">
            <v>65</v>
          </cell>
          <cell r="V16">
            <v>65</v>
          </cell>
        </row>
        <row r="17">
          <cell r="B17">
            <v>26</v>
          </cell>
          <cell r="C17">
            <v>16</v>
          </cell>
          <cell r="D17">
            <v>31</v>
          </cell>
          <cell r="E17">
            <v>56</v>
          </cell>
          <cell r="F17">
            <v>180</v>
          </cell>
          <cell r="G17">
            <v>154</v>
          </cell>
          <cell r="H17">
            <v>41</v>
          </cell>
          <cell r="I17">
            <v>76</v>
          </cell>
          <cell r="J17">
            <v>14</v>
          </cell>
          <cell r="L17">
            <v>42</v>
          </cell>
          <cell r="M17">
            <v>66</v>
          </cell>
          <cell r="N17">
            <v>41</v>
          </cell>
          <cell r="O17">
            <v>49</v>
          </cell>
          <cell r="P17">
            <v>21</v>
          </cell>
          <cell r="Q17">
            <v>45</v>
          </cell>
          <cell r="R17">
            <v>26</v>
          </cell>
          <cell r="S17">
            <v>64</v>
          </cell>
          <cell r="T17">
            <v>45</v>
          </cell>
          <cell r="U17">
            <v>23</v>
          </cell>
          <cell r="V17">
            <v>37</v>
          </cell>
        </row>
        <row r="18">
          <cell r="B18">
            <v>18</v>
          </cell>
          <cell r="C18">
            <v>3</v>
          </cell>
          <cell r="D18">
            <v>3</v>
          </cell>
          <cell r="E18">
            <v>12</v>
          </cell>
          <cell r="F18">
            <v>10</v>
          </cell>
          <cell r="G18">
            <v>23</v>
          </cell>
          <cell r="H18">
            <v>14</v>
          </cell>
          <cell r="I18">
            <v>12</v>
          </cell>
          <cell r="J18">
            <v>2</v>
          </cell>
          <cell r="L18">
            <v>16</v>
          </cell>
          <cell r="M18">
            <v>18</v>
          </cell>
          <cell r="N18">
            <v>18</v>
          </cell>
          <cell r="O18">
            <v>12</v>
          </cell>
          <cell r="P18">
            <v>2</v>
          </cell>
          <cell r="Q18">
            <v>20</v>
          </cell>
          <cell r="R18">
            <v>0</v>
          </cell>
          <cell r="S18">
            <v>11</v>
          </cell>
          <cell r="T18">
            <v>14</v>
          </cell>
          <cell r="U18">
            <v>6</v>
          </cell>
          <cell r="V18">
            <v>7</v>
          </cell>
        </row>
        <row r="19">
          <cell r="B19">
            <v>10</v>
          </cell>
          <cell r="C19">
            <v>4</v>
          </cell>
          <cell r="D19">
            <v>3</v>
          </cell>
          <cell r="E19">
            <v>9</v>
          </cell>
          <cell r="F19">
            <v>16</v>
          </cell>
          <cell r="G19">
            <v>17</v>
          </cell>
          <cell r="H19">
            <v>7</v>
          </cell>
          <cell r="I19">
            <v>1</v>
          </cell>
          <cell r="J19">
            <v>5</v>
          </cell>
          <cell r="L19">
            <v>21</v>
          </cell>
          <cell r="M19">
            <v>25</v>
          </cell>
          <cell r="N19">
            <v>11</v>
          </cell>
          <cell r="O19">
            <v>8</v>
          </cell>
          <cell r="P19">
            <v>7</v>
          </cell>
          <cell r="Q19">
            <v>7</v>
          </cell>
          <cell r="R19">
            <v>1</v>
          </cell>
          <cell r="S19">
            <v>20</v>
          </cell>
          <cell r="T19">
            <v>14</v>
          </cell>
          <cell r="U19">
            <v>6</v>
          </cell>
          <cell r="V19">
            <v>10</v>
          </cell>
        </row>
      </sheetData>
      <sheetData sheetId="2">
        <row r="9">
          <cell r="B9">
            <v>343</v>
          </cell>
          <cell r="C9">
            <v>1</v>
          </cell>
          <cell r="D9">
            <v>182</v>
          </cell>
          <cell r="E9">
            <v>395</v>
          </cell>
          <cell r="F9">
            <v>62</v>
          </cell>
          <cell r="G9">
            <v>425</v>
          </cell>
          <cell r="H9">
            <v>406</v>
          </cell>
          <cell r="I9">
            <v>39</v>
          </cell>
          <cell r="J9">
            <v>124</v>
          </cell>
          <cell r="L9">
            <v>109</v>
          </cell>
          <cell r="M9">
            <v>1007</v>
          </cell>
          <cell r="N9">
            <v>29</v>
          </cell>
          <cell r="O9">
            <v>400</v>
          </cell>
          <cell r="P9">
            <v>68</v>
          </cell>
          <cell r="Q9">
            <v>217</v>
          </cell>
          <cell r="R9">
            <v>24</v>
          </cell>
          <cell r="S9">
            <v>980</v>
          </cell>
          <cell r="T9">
            <v>181</v>
          </cell>
          <cell r="U9">
            <v>57</v>
          </cell>
          <cell r="V9">
            <v>95</v>
          </cell>
        </row>
        <row r="11">
          <cell r="B11">
            <v>985</v>
          </cell>
          <cell r="C11">
            <v>333</v>
          </cell>
          <cell r="D11">
            <v>269</v>
          </cell>
          <cell r="E11">
            <v>718</v>
          </cell>
          <cell r="F11">
            <v>1451</v>
          </cell>
          <cell r="G11">
            <v>1216</v>
          </cell>
          <cell r="H11">
            <v>1121</v>
          </cell>
          <cell r="I11">
            <v>498</v>
          </cell>
          <cell r="J11">
            <v>329</v>
          </cell>
          <cell r="L11">
            <v>1335</v>
          </cell>
          <cell r="M11">
            <v>1029</v>
          </cell>
          <cell r="N11">
            <v>915</v>
          </cell>
          <cell r="O11">
            <v>1035</v>
          </cell>
          <cell r="P11">
            <v>531</v>
          </cell>
          <cell r="Q11">
            <v>887</v>
          </cell>
          <cell r="R11">
            <v>118</v>
          </cell>
          <cell r="S11">
            <v>1439</v>
          </cell>
          <cell r="T11">
            <v>1141</v>
          </cell>
          <cell r="U11">
            <v>692</v>
          </cell>
          <cell r="V11">
            <v>991</v>
          </cell>
        </row>
        <row r="13">
          <cell r="B13">
            <v>6</v>
          </cell>
          <cell r="C13">
            <v>53</v>
          </cell>
          <cell r="D13">
            <v>0</v>
          </cell>
          <cell r="E13">
            <v>0</v>
          </cell>
          <cell r="F13">
            <v>1</v>
          </cell>
          <cell r="G13">
            <v>20</v>
          </cell>
          <cell r="H13">
            <v>0</v>
          </cell>
          <cell r="I13">
            <v>0</v>
          </cell>
          <cell r="J13">
            <v>0</v>
          </cell>
          <cell r="L13">
            <v>29</v>
          </cell>
          <cell r="M13">
            <v>7</v>
          </cell>
          <cell r="N13">
            <v>0</v>
          </cell>
          <cell r="O13">
            <v>73</v>
          </cell>
          <cell r="P13">
            <v>0</v>
          </cell>
          <cell r="Q13">
            <v>6</v>
          </cell>
          <cell r="R13">
            <v>2</v>
          </cell>
          <cell r="S13">
            <v>5</v>
          </cell>
          <cell r="T13">
            <v>3</v>
          </cell>
          <cell r="U13">
            <v>6</v>
          </cell>
          <cell r="V13">
            <v>7</v>
          </cell>
        </row>
        <row r="15">
          <cell r="B15">
            <v>441</v>
          </cell>
          <cell r="C15">
            <v>218</v>
          </cell>
          <cell r="D15">
            <v>95</v>
          </cell>
          <cell r="E15">
            <v>358</v>
          </cell>
          <cell r="F15">
            <v>515</v>
          </cell>
          <cell r="G15">
            <v>608</v>
          </cell>
          <cell r="H15">
            <v>384</v>
          </cell>
          <cell r="I15">
            <v>241</v>
          </cell>
          <cell r="J15">
            <v>149</v>
          </cell>
          <cell r="L15">
            <v>614</v>
          </cell>
          <cell r="M15">
            <v>455</v>
          </cell>
          <cell r="N15">
            <v>357</v>
          </cell>
          <cell r="O15">
            <v>472</v>
          </cell>
          <cell r="P15">
            <v>219</v>
          </cell>
          <cell r="Q15">
            <v>414</v>
          </cell>
          <cell r="R15">
            <v>68</v>
          </cell>
          <cell r="S15">
            <v>554</v>
          </cell>
          <cell r="T15">
            <v>384</v>
          </cell>
          <cell r="U15">
            <v>319</v>
          </cell>
          <cell r="V15">
            <v>409</v>
          </cell>
        </row>
        <row r="16">
          <cell r="B16">
            <v>124</v>
          </cell>
          <cell r="C16">
            <v>90</v>
          </cell>
          <cell r="D16">
            <v>31</v>
          </cell>
          <cell r="E16">
            <v>227</v>
          </cell>
          <cell r="F16">
            <v>119</v>
          </cell>
          <cell r="G16">
            <v>125</v>
          </cell>
          <cell r="H16">
            <v>36</v>
          </cell>
          <cell r="I16">
            <v>98</v>
          </cell>
          <cell r="J16">
            <v>51</v>
          </cell>
          <cell r="L16">
            <v>194</v>
          </cell>
          <cell r="M16">
            <v>150</v>
          </cell>
          <cell r="N16">
            <v>80</v>
          </cell>
          <cell r="O16">
            <v>204</v>
          </cell>
          <cell r="P16">
            <v>75</v>
          </cell>
          <cell r="Q16">
            <v>138</v>
          </cell>
          <cell r="R16">
            <v>20</v>
          </cell>
          <cell r="S16">
            <v>178</v>
          </cell>
          <cell r="T16">
            <v>90</v>
          </cell>
          <cell r="U16">
            <v>57</v>
          </cell>
          <cell r="V16">
            <v>69</v>
          </cell>
        </row>
        <row r="17">
          <cell r="B17">
            <v>25</v>
          </cell>
          <cell r="C17">
            <v>13</v>
          </cell>
          <cell r="D17">
            <v>31</v>
          </cell>
          <cell r="E17">
            <v>56</v>
          </cell>
          <cell r="F17">
            <v>179</v>
          </cell>
          <cell r="G17">
            <v>155</v>
          </cell>
          <cell r="H17">
            <v>39</v>
          </cell>
          <cell r="I17">
            <v>76</v>
          </cell>
          <cell r="J17">
            <v>15</v>
          </cell>
          <cell r="L17">
            <v>42</v>
          </cell>
          <cell r="M17">
            <v>66</v>
          </cell>
          <cell r="N17">
            <v>41</v>
          </cell>
          <cell r="O17">
            <v>49</v>
          </cell>
          <cell r="P17">
            <v>21</v>
          </cell>
          <cell r="Q17">
            <v>45</v>
          </cell>
          <cell r="R17">
            <v>26</v>
          </cell>
          <cell r="S17">
            <v>64</v>
          </cell>
          <cell r="T17">
            <v>45</v>
          </cell>
          <cell r="U17">
            <v>23</v>
          </cell>
          <cell r="V17">
            <v>37</v>
          </cell>
        </row>
        <row r="18">
          <cell r="B18">
            <v>18</v>
          </cell>
          <cell r="C18">
            <v>13</v>
          </cell>
          <cell r="D18">
            <v>2</v>
          </cell>
          <cell r="E18">
            <v>20</v>
          </cell>
          <cell r="F18">
            <v>7</v>
          </cell>
          <cell r="G18">
            <v>38</v>
          </cell>
          <cell r="H18">
            <v>16</v>
          </cell>
          <cell r="I18">
            <v>7</v>
          </cell>
          <cell r="J18">
            <v>4</v>
          </cell>
          <cell r="L18">
            <v>17</v>
          </cell>
          <cell r="M18">
            <v>23</v>
          </cell>
          <cell r="N18">
            <v>30</v>
          </cell>
          <cell r="O18">
            <v>26</v>
          </cell>
          <cell r="P18">
            <v>2</v>
          </cell>
          <cell r="Q18">
            <v>20</v>
          </cell>
          <cell r="R18">
            <v>1</v>
          </cell>
          <cell r="S18">
            <v>23</v>
          </cell>
          <cell r="T18">
            <v>20</v>
          </cell>
          <cell r="U18">
            <v>19</v>
          </cell>
          <cell r="V18">
            <v>19</v>
          </cell>
        </row>
        <row r="19">
          <cell r="B19">
            <v>12</v>
          </cell>
          <cell r="C19">
            <v>8</v>
          </cell>
          <cell r="D19">
            <v>0</v>
          </cell>
          <cell r="E19">
            <v>17</v>
          </cell>
          <cell r="F19">
            <v>20</v>
          </cell>
          <cell r="G19">
            <v>10</v>
          </cell>
          <cell r="H19">
            <v>5</v>
          </cell>
          <cell r="I19">
            <v>6</v>
          </cell>
          <cell r="J19">
            <v>0</v>
          </cell>
          <cell r="L19">
            <v>29</v>
          </cell>
          <cell r="M19">
            <v>32</v>
          </cell>
          <cell r="N19">
            <v>0</v>
          </cell>
          <cell r="O19">
            <v>9</v>
          </cell>
          <cell r="P19">
            <v>7</v>
          </cell>
          <cell r="Q19">
            <v>11</v>
          </cell>
          <cell r="R19">
            <v>1</v>
          </cell>
          <cell r="S19">
            <v>28</v>
          </cell>
          <cell r="T19">
            <v>32</v>
          </cell>
          <cell r="U19">
            <v>7</v>
          </cell>
          <cell r="V19">
            <v>12</v>
          </cell>
        </row>
      </sheetData>
      <sheetData sheetId="3">
        <row r="9">
          <cell r="B9">
            <v>370</v>
          </cell>
          <cell r="C9">
            <v>1</v>
          </cell>
          <cell r="D9">
            <v>177</v>
          </cell>
          <cell r="E9">
            <v>398</v>
          </cell>
          <cell r="F9">
            <v>64</v>
          </cell>
          <cell r="G9">
            <v>465</v>
          </cell>
          <cell r="H9">
            <v>430</v>
          </cell>
          <cell r="I9">
            <v>71</v>
          </cell>
          <cell r="J9">
            <v>137</v>
          </cell>
          <cell r="L9">
            <v>128</v>
          </cell>
          <cell r="M9">
            <v>1018</v>
          </cell>
          <cell r="N9">
            <v>29</v>
          </cell>
          <cell r="O9">
            <v>410</v>
          </cell>
          <cell r="P9">
            <v>77</v>
          </cell>
          <cell r="Q9">
            <v>198</v>
          </cell>
          <cell r="R9">
            <v>22</v>
          </cell>
          <cell r="S9">
            <v>965</v>
          </cell>
          <cell r="T9">
            <v>189</v>
          </cell>
          <cell r="U9">
            <v>59</v>
          </cell>
          <cell r="V9">
            <v>82</v>
          </cell>
        </row>
        <row r="11">
          <cell r="B11">
            <v>970</v>
          </cell>
          <cell r="C11">
            <v>319</v>
          </cell>
          <cell r="D11">
            <v>280</v>
          </cell>
          <cell r="E11">
            <v>747</v>
          </cell>
          <cell r="F11">
            <v>1389</v>
          </cell>
          <cell r="G11">
            <v>1194</v>
          </cell>
          <cell r="H11">
            <v>1072</v>
          </cell>
          <cell r="I11">
            <v>487</v>
          </cell>
          <cell r="J11">
            <v>327</v>
          </cell>
          <cell r="L11">
            <v>1329</v>
          </cell>
          <cell r="M11">
            <v>1031</v>
          </cell>
          <cell r="N11">
            <v>891</v>
          </cell>
          <cell r="O11">
            <v>1018</v>
          </cell>
          <cell r="P11">
            <v>531</v>
          </cell>
          <cell r="Q11">
            <v>870</v>
          </cell>
          <cell r="R11">
            <v>133</v>
          </cell>
          <cell r="S11">
            <v>1471</v>
          </cell>
          <cell r="T11">
            <v>1144</v>
          </cell>
          <cell r="U11">
            <v>678</v>
          </cell>
          <cell r="V11">
            <v>1009</v>
          </cell>
        </row>
        <row r="13">
          <cell r="B13">
            <v>6</v>
          </cell>
          <cell r="C13">
            <v>52</v>
          </cell>
          <cell r="D13">
            <v>0</v>
          </cell>
          <cell r="E13">
            <v>0</v>
          </cell>
          <cell r="F13">
            <v>1</v>
          </cell>
          <cell r="G13">
            <v>20</v>
          </cell>
          <cell r="H13">
            <v>0</v>
          </cell>
          <cell r="I13">
            <v>0</v>
          </cell>
          <cell r="J13">
            <v>0</v>
          </cell>
          <cell r="L13">
            <v>30</v>
          </cell>
          <cell r="M13">
            <v>7</v>
          </cell>
          <cell r="N13">
            <v>0</v>
          </cell>
          <cell r="O13">
            <v>71</v>
          </cell>
          <cell r="P13">
            <v>0</v>
          </cell>
          <cell r="Q13">
            <v>6</v>
          </cell>
          <cell r="R13">
            <v>2</v>
          </cell>
          <cell r="S13">
            <v>5</v>
          </cell>
          <cell r="T13">
            <v>3</v>
          </cell>
          <cell r="U13">
            <v>8</v>
          </cell>
          <cell r="V13">
            <v>8</v>
          </cell>
        </row>
        <row r="15">
          <cell r="B15">
            <v>432</v>
          </cell>
          <cell r="C15">
            <v>222</v>
          </cell>
          <cell r="D15">
            <v>100</v>
          </cell>
          <cell r="E15">
            <v>362</v>
          </cell>
          <cell r="F15">
            <v>514</v>
          </cell>
          <cell r="G15">
            <v>586</v>
          </cell>
          <cell r="H15">
            <v>376</v>
          </cell>
          <cell r="I15">
            <v>234</v>
          </cell>
          <cell r="J15">
            <v>148</v>
          </cell>
          <cell r="L15">
            <v>607</v>
          </cell>
          <cell r="M15">
            <v>449</v>
          </cell>
          <cell r="N15">
            <v>341</v>
          </cell>
          <cell r="O15">
            <v>472</v>
          </cell>
          <cell r="P15">
            <v>224</v>
          </cell>
          <cell r="Q15">
            <v>412</v>
          </cell>
          <cell r="R15">
            <v>71</v>
          </cell>
          <cell r="S15">
            <v>553</v>
          </cell>
          <cell r="T15">
            <v>378</v>
          </cell>
          <cell r="U15">
            <v>301</v>
          </cell>
          <cell r="V15">
            <v>405</v>
          </cell>
        </row>
        <row r="16">
          <cell r="B16">
            <v>148</v>
          </cell>
          <cell r="C16">
            <v>82</v>
          </cell>
          <cell r="D16">
            <v>24</v>
          </cell>
          <cell r="E16">
            <v>228</v>
          </cell>
          <cell r="F16">
            <v>134</v>
          </cell>
          <cell r="G16">
            <v>137</v>
          </cell>
          <cell r="H16">
            <v>36</v>
          </cell>
          <cell r="I16">
            <v>103</v>
          </cell>
          <cell r="J16">
            <v>48</v>
          </cell>
          <cell r="L16">
            <v>215</v>
          </cell>
          <cell r="M16">
            <v>166</v>
          </cell>
          <cell r="N16">
            <v>67</v>
          </cell>
          <cell r="O16">
            <v>185</v>
          </cell>
          <cell r="P16">
            <v>75</v>
          </cell>
          <cell r="Q16">
            <v>142</v>
          </cell>
          <cell r="R16">
            <v>15</v>
          </cell>
          <cell r="S16">
            <v>183</v>
          </cell>
          <cell r="T16">
            <v>110</v>
          </cell>
          <cell r="U16">
            <v>63</v>
          </cell>
          <cell r="V16">
            <v>73</v>
          </cell>
        </row>
        <row r="17">
          <cell r="B17">
            <v>25</v>
          </cell>
          <cell r="C17">
            <v>13</v>
          </cell>
          <cell r="D17">
            <v>31</v>
          </cell>
          <cell r="E17">
            <v>56</v>
          </cell>
          <cell r="F17">
            <v>180</v>
          </cell>
          <cell r="G17">
            <v>140</v>
          </cell>
          <cell r="H17">
            <v>34</v>
          </cell>
          <cell r="I17">
            <v>75</v>
          </cell>
          <cell r="J17">
            <v>15</v>
          </cell>
          <cell r="L17">
            <v>40</v>
          </cell>
          <cell r="M17">
            <v>65</v>
          </cell>
          <cell r="N17">
            <v>41</v>
          </cell>
          <cell r="O17">
            <v>50</v>
          </cell>
          <cell r="P17">
            <v>21</v>
          </cell>
          <cell r="Q17">
            <v>45</v>
          </cell>
          <cell r="R17">
            <v>27</v>
          </cell>
          <cell r="S17">
            <v>67</v>
          </cell>
          <cell r="T17">
            <v>44</v>
          </cell>
          <cell r="U17">
            <v>23</v>
          </cell>
          <cell r="V17">
            <v>37</v>
          </cell>
        </row>
        <row r="18">
          <cell r="B18">
            <v>14</v>
          </cell>
          <cell r="C18">
            <v>15</v>
          </cell>
          <cell r="D18">
            <v>2</v>
          </cell>
          <cell r="E18">
            <v>21</v>
          </cell>
          <cell r="F18">
            <v>4</v>
          </cell>
          <cell r="G18">
            <v>3</v>
          </cell>
          <cell r="H18">
            <v>8</v>
          </cell>
          <cell r="I18">
            <v>8</v>
          </cell>
          <cell r="J18">
            <v>0</v>
          </cell>
          <cell r="L18">
            <v>18</v>
          </cell>
          <cell r="M18">
            <v>20</v>
          </cell>
          <cell r="N18">
            <v>12</v>
          </cell>
          <cell r="O18">
            <v>1</v>
          </cell>
          <cell r="P18">
            <v>6</v>
          </cell>
          <cell r="Q18">
            <v>12</v>
          </cell>
          <cell r="R18">
            <v>1</v>
          </cell>
          <cell r="S18">
            <v>19</v>
          </cell>
          <cell r="T18">
            <v>1</v>
          </cell>
          <cell r="U18">
            <v>16</v>
          </cell>
          <cell r="V18">
            <v>27</v>
          </cell>
        </row>
        <row r="19">
          <cell r="B19">
            <v>0</v>
          </cell>
          <cell r="C19">
            <v>9</v>
          </cell>
          <cell r="D19">
            <v>4</v>
          </cell>
          <cell r="E19">
            <v>1</v>
          </cell>
          <cell r="F19">
            <v>16</v>
          </cell>
          <cell r="G19">
            <v>9</v>
          </cell>
          <cell r="H19">
            <v>5</v>
          </cell>
          <cell r="I19">
            <v>0</v>
          </cell>
          <cell r="J19">
            <v>3</v>
          </cell>
          <cell r="L19">
            <v>16</v>
          </cell>
          <cell r="M19">
            <v>6</v>
          </cell>
          <cell r="N19">
            <v>8</v>
          </cell>
          <cell r="O19">
            <v>9</v>
          </cell>
          <cell r="P19">
            <v>4</v>
          </cell>
          <cell r="Q19">
            <v>9</v>
          </cell>
          <cell r="R19">
            <v>2</v>
          </cell>
          <cell r="S19">
            <v>13</v>
          </cell>
          <cell r="T19">
            <v>13</v>
          </cell>
          <cell r="U19">
            <v>7</v>
          </cell>
          <cell r="V19">
            <v>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ril 2016"/>
      <sheetName val="March 2016"/>
      <sheetName val="February 2016"/>
      <sheetName val="January 2016"/>
    </sheetNames>
    <sheetDataSet>
      <sheetData sheetId="0">
        <row r="9">
          <cell r="B9">
            <v>364</v>
          </cell>
          <cell r="C9">
            <v>1</v>
          </cell>
          <cell r="D9">
            <v>181</v>
          </cell>
          <cell r="E9">
            <v>375</v>
          </cell>
          <cell r="F9">
            <v>111</v>
          </cell>
          <cell r="G9">
            <v>433</v>
          </cell>
          <cell r="H9">
            <v>407</v>
          </cell>
          <cell r="I9">
            <v>50</v>
          </cell>
          <cell r="J9">
            <v>108</v>
          </cell>
          <cell r="L9">
            <v>94</v>
          </cell>
          <cell r="M9">
            <v>1093</v>
          </cell>
          <cell r="N9">
            <v>156</v>
          </cell>
          <cell r="O9">
            <v>366</v>
          </cell>
          <cell r="P9">
            <v>87</v>
          </cell>
          <cell r="Q9">
            <v>203</v>
          </cell>
          <cell r="R9">
            <v>27</v>
          </cell>
          <cell r="S9">
            <v>1297</v>
          </cell>
          <cell r="T9">
            <v>259</v>
          </cell>
          <cell r="U9">
            <v>94</v>
          </cell>
          <cell r="V9">
            <v>136</v>
          </cell>
        </row>
        <row r="11">
          <cell r="B11">
            <v>978</v>
          </cell>
          <cell r="C11">
            <v>324</v>
          </cell>
          <cell r="D11">
            <v>282</v>
          </cell>
          <cell r="E11">
            <v>769</v>
          </cell>
          <cell r="F11">
            <v>1418</v>
          </cell>
          <cell r="G11">
            <v>1217</v>
          </cell>
          <cell r="H11">
            <v>1095</v>
          </cell>
          <cell r="I11">
            <v>507</v>
          </cell>
          <cell r="J11">
            <v>330</v>
          </cell>
          <cell r="L11">
            <v>1384</v>
          </cell>
          <cell r="M11">
            <v>960</v>
          </cell>
          <cell r="N11">
            <v>949</v>
          </cell>
          <cell r="O11">
            <v>1033</v>
          </cell>
          <cell r="P11">
            <v>550</v>
          </cell>
          <cell r="Q11">
            <v>896</v>
          </cell>
          <cell r="R11">
            <v>118</v>
          </cell>
          <cell r="S11">
            <v>1459</v>
          </cell>
          <cell r="T11">
            <v>1153</v>
          </cell>
          <cell r="U11">
            <v>658</v>
          </cell>
          <cell r="V11">
            <v>993</v>
          </cell>
        </row>
        <row r="13">
          <cell r="B13">
            <v>6</v>
          </cell>
          <cell r="C13">
            <v>39</v>
          </cell>
          <cell r="D13">
            <v>0</v>
          </cell>
          <cell r="E13">
            <v>0</v>
          </cell>
          <cell r="F13">
            <v>1</v>
          </cell>
          <cell r="G13">
            <v>23</v>
          </cell>
          <cell r="H13">
            <v>0</v>
          </cell>
          <cell r="I13">
            <v>0</v>
          </cell>
          <cell r="J13">
            <v>0</v>
          </cell>
          <cell r="L13">
            <v>27</v>
          </cell>
          <cell r="M13">
            <v>5</v>
          </cell>
          <cell r="N13">
            <v>0</v>
          </cell>
          <cell r="O13">
            <v>76</v>
          </cell>
          <cell r="P13">
            <v>0</v>
          </cell>
          <cell r="Q13">
            <v>7</v>
          </cell>
          <cell r="R13">
            <v>1</v>
          </cell>
          <cell r="S13">
            <v>5</v>
          </cell>
          <cell r="T13">
            <v>3</v>
          </cell>
          <cell r="U13">
            <v>0</v>
          </cell>
          <cell r="V13">
            <v>9</v>
          </cell>
        </row>
        <row r="15">
          <cell r="B15">
            <v>456</v>
          </cell>
          <cell r="C15">
            <v>208</v>
          </cell>
          <cell r="D15">
            <v>100</v>
          </cell>
          <cell r="E15">
            <v>355</v>
          </cell>
          <cell r="F15">
            <v>500</v>
          </cell>
          <cell r="G15">
            <v>606</v>
          </cell>
          <cell r="H15">
            <v>372</v>
          </cell>
          <cell r="I15">
            <v>242</v>
          </cell>
          <cell r="J15">
            <v>150</v>
          </cell>
          <cell r="L15">
            <v>613</v>
          </cell>
          <cell r="M15">
            <v>442</v>
          </cell>
          <cell r="N15">
            <v>365</v>
          </cell>
          <cell r="O15">
            <v>473</v>
          </cell>
          <cell r="P15">
            <v>211</v>
          </cell>
          <cell r="Q15">
            <v>426</v>
          </cell>
          <cell r="R15">
            <v>57</v>
          </cell>
          <cell r="S15">
            <v>572</v>
          </cell>
          <cell r="T15">
            <v>396</v>
          </cell>
          <cell r="U15">
            <v>316</v>
          </cell>
          <cell r="V15">
            <v>390</v>
          </cell>
        </row>
        <row r="16">
          <cell r="B16">
            <v>101</v>
          </cell>
          <cell r="C16">
            <v>98</v>
          </cell>
          <cell r="D16">
            <v>27</v>
          </cell>
          <cell r="E16">
            <v>204</v>
          </cell>
          <cell r="F16">
            <v>115</v>
          </cell>
          <cell r="G16">
            <v>146</v>
          </cell>
          <cell r="H16">
            <v>49</v>
          </cell>
          <cell r="I16">
            <v>103</v>
          </cell>
          <cell r="J16">
            <v>51</v>
          </cell>
          <cell r="L16">
            <v>197</v>
          </cell>
          <cell r="M16">
            <v>139</v>
          </cell>
          <cell r="N16">
            <v>68</v>
          </cell>
          <cell r="O16">
            <v>203</v>
          </cell>
          <cell r="P16">
            <v>73</v>
          </cell>
          <cell r="Q16">
            <v>145</v>
          </cell>
          <cell r="R16">
            <v>25</v>
          </cell>
          <cell r="S16">
            <v>140</v>
          </cell>
          <cell r="T16">
            <v>77</v>
          </cell>
          <cell r="U16">
            <v>53</v>
          </cell>
          <cell r="V16">
            <v>68</v>
          </cell>
        </row>
        <row r="17">
          <cell r="B17">
            <v>29</v>
          </cell>
          <cell r="C17">
            <v>14</v>
          </cell>
          <cell r="D17">
            <v>31</v>
          </cell>
          <cell r="E17">
            <v>56</v>
          </cell>
          <cell r="F17">
            <v>179</v>
          </cell>
          <cell r="G17">
            <v>153</v>
          </cell>
          <cell r="H17">
            <v>42</v>
          </cell>
          <cell r="I17">
            <v>74</v>
          </cell>
          <cell r="J17">
            <v>14</v>
          </cell>
          <cell r="L17">
            <v>42</v>
          </cell>
          <cell r="M17">
            <v>62</v>
          </cell>
          <cell r="N17">
            <v>45</v>
          </cell>
          <cell r="O17">
            <v>50</v>
          </cell>
          <cell r="P17">
            <v>21</v>
          </cell>
          <cell r="Q17">
            <v>47</v>
          </cell>
          <cell r="R17">
            <v>27</v>
          </cell>
          <cell r="S17">
            <v>63</v>
          </cell>
          <cell r="T17">
            <v>45</v>
          </cell>
          <cell r="U17">
            <v>24</v>
          </cell>
          <cell r="V17">
            <v>36</v>
          </cell>
        </row>
        <row r="18">
          <cell r="B18">
            <v>11</v>
          </cell>
          <cell r="C18">
            <v>9</v>
          </cell>
          <cell r="D18">
            <v>0</v>
          </cell>
          <cell r="E18">
            <v>18</v>
          </cell>
          <cell r="F18">
            <v>9</v>
          </cell>
          <cell r="G18">
            <v>15</v>
          </cell>
          <cell r="H18">
            <v>7</v>
          </cell>
          <cell r="I18">
            <v>6</v>
          </cell>
          <cell r="J18">
            <v>8</v>
          </cell>
          <cell r="L18">
            <v>15</v>
          </cell>
          <cell r="M18">
            <v>12</v>
          </cell>
          <cell r="N18">
            <v>1</v>
          </cell>
          <cell r="O18">
            <v>9</v>
          </cell>
          <cell r="P18">
            <v>0</v>
          </cell>
          <cell r="Q18">
            <v>23</v>
          </cell>
          <cell r="R18">
            <v>1</v>
          </cell>
          <cell r="S18">
            <v>23</v>
          </cell>
          <cell r="T18">
            <v>6</v>
          </cell>
          <cell r="U18">
            <v>5</v>
          </cell>
          <cell r="V18">
            <v>22</v>
          </cell>
        </row>
        <row r="19">
          <cell r="B19">
            <v>0</v>
          </cell>
          <cell r="C19">
            <v>8</v>
          </cell>
          <cell r="D19">
            <v>1</v>
          </cell>
          <cell r="E19">
            <v>18</v>
          </cell>
          <cell r="F19">
            <v>18</v>
          </cell>
          <cell r="G19">
            <v>7</v>
          </cell>
          <cell r="H19">
            <v>10</v>
          </cell>
          <cell r="I19">
            <v>2</v>
          </cell>
          <cell r="J19">
            <v>5</v>
          </cell>
          <cell r="L19">
            <v>8</v>
          </cell>
          <cell r="M19">
            <v>20</v>
          </cell>
          <cell r="N19">
            <v>4</v>
          </cell>
          <cell r="O19">
            <v>13</v>
          </cell>
          <cell r="P19">
            <v>5</v>
          </cell>
          <cell r="Q19">
            <v>5</v>
          </cell>
          <cell r="R19">
            <v>3</v>
          </cell>
          <cell r="S19">
            <v>14</v>
          </cell>
          <cell r="T19">
            <v>4</v>
          </cell>
          <cell r="U19">
            <v>6</v>
          </cell>
          <cell r="V19">
            <v>6</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3">
          <cell r="O3">
            <v>0.80452901399591137</v>
          </cell>
        </row>
        <row r="4">
          <cell r="O4">
            <v>0.67766714082503565</v>
          </cell>
        </row>
        <row r="5">
          <cell r="O5">
            <v>0.83906364301389902</v>
          </cell>
        </row>
        <row r="6">
          <cell r="O6">
            <v>0.78955621765720563</v>
          </cell>
        </row>
        <row r="7">
          <cell r="O7">
            <v>0.73070234113712373</v>
          </cell>
        </row>
        <row r="8">
          <cell r="O8">
            <v>0.82515644555694623</v>
          </cell>
        </row>
        <row r="9">
          <cell r="O9">
            <v>0.70289541918755405</v>
          </cell>
        </row>
        <row r="10">
          <cell r="O10">
            <v>0.77982147687314041</v>
          </cell>
        </row>
        <row r="11">
          <cell r="O11">
            <v>0.77726645190980204</v>
          </cell>
        </row>
        <row r="12">
          <cell r="O12">
            <v>0.7759848653460939</v>
          </cell>
        </row>
        <row r="13">
          <cell r="O13">
            <v>0.70588235294117641</v>
          </cell>
        </row>
        <row r="14">
          <cell r="O14">
            <v>0.809010989010989</v>
          </cell>
        </row>
        <row r="15">
          <cell r="O15">
            <v>0.72387295081967218</v>
          </cell>
        </row>
        <row r="16">
          <cell r="O16">
            <v>0.76746917204932474</v>
          </cell>
        </row>
        <row r="17">
          <cell r="O17">
            <v>0.75559519948102494</v>
          </cell>
        </row>
        <row r="18">
          <cell r="O18">
            <v>0.69561068702290074</v>
          </cell>
        </row>
        <row r="19">
          <cell r="O19">
            <v>0.76979324256177506</v>
          </cell>
        </row>
        <row r="20">
          <cell r="O20">
            <v>0.77238600988829886</v>
          </cell>
        </row>
        <row r="23">
          <cell r="O23">
            <v>0.82172701949860727</v>
          </cell>
        </row>
        <row r="24">
          <cell r="O24">
            <v>0.73867854491462515</v>
          </cell>
        </row>
        <row r="28">
          <cell r="O28">
            <v>0.76313345918455533</v>
          </cell>
        </row>
        <row r="30">
          <cell r="O30">
            <v>0.75456128795599686</v>
          </cell>
        </row>
        <row r="32">
          <cell r="O32">
            <v>0.75456128795599686</v>
          </cell>
        </row>
        <row r="34">
          <cell r="O34">
            <v>0.79115045404646178</v>
          </cell>
        </row>
        <row r="36">
          <cell r="O36">
            <v>0.73311200538430044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5"/>
  <sheetViews>
    <sheetView tabSelected="1" zoomScale="90" zoomScaleNormal="90" workbookViewId="0">
      <pane xSplit="1" topLeftCell="H1" activePane="topRight" state="frozen"/>
      <selection pane="topRight" activeCell="K1" sqref="K1"/>
    </sheetView>
  </sheetViews>
  <sheetFormatPr defaultRowHeight="15" customHeight="1" x14ac:dyDescent="0.25"/>
  <cols>
    <col min="1" max="1" width="37.7109375" customWidth="1"/>
    <col min="2" max="3" width="9.140625" style="27" hidden="1" customWidth="1"/>
    <col min="4" max="4" width="0" hidden="1" customWidth="1"/>
    <col min="5" max="7" width="9.140625" hidden="1" customWidth="1"/>
    <col min="8" max="14" width="9.140625" customWidth="1"/>
    <col min="15" max="15" width="14" style="29" bestFit="1" customWidth="1"/>
    <col min="16" max="16" width="11.28515625" style="13" customWidth="1"/>
    <col min="17" max="17" width="9.5703125" style="13" bestFit="1" customWidth="1"/>
    <col min="18" max="18" width="16.85546875" style="13" bestFit="1" customWidth="1"/>
    <col min="19" max="19" width="14" style="23" bestFit="1" customWidth="1"/>
    <col min="21" max="21" width="14.140625" customWidth="1"/>
  </cols>
  <sheetData>
    <row r="1" spans="1:21" ht="15" customHeight="1" x14ac:dyDescent="0.25">
      <c r="A1" s="2" t="s">
        <v>72</v>
      </c>
      <c r="I1" s="35"/>
      <c r="J1" s="2" t="s">
        <v>37</v>
      </c>
      <c r="K1" s="69">
        <v>42461</v>
      </c>
    </row>
    <row r="2" spans="1:21" ht="15" customHeight="1" x14ac:dyDescent="0.25">
      <c r="A2" s="35"/>
      <c r="I2" s="37"/>
    </row>
    <row r="3" spans="1:21" ht="15" customHeight="1" x14ac:dyDescent="0.25">
      <c r="A3" s="10" t="s">
        <v>55</v>
      </c>
      <c r="O3" s="30"/>
      <c r="U3" s="27"/>
    </row>
    <row r="4" spans="1:21" ht="15" customHeight="1" x14ac:dyDescent="0.25">
      <c r="A4" s="8" t="s">
        <v>4</v>
      </c>
      <c r="B4" s="31" t="s">
        <v>51</v>
      </c>
      <c r="C4" s="31" t="s">
        <v>60</v>
      </c>
      <c r="D4" s="9" t="s">
        <v>61</v>
      </c>
      <c r="E4" s="9" t="s">
        <v>62</v>
      </c>
      <c r="F4" s="4" t="s">
        <v>63</v>
      </c>
      <c r="G4" s="4" t="s">
        <v>64</v>
      </c>
      <c r="H4" s="4" t="s">
        <v>65</v>
      </c>
      <c r="I4" s="4" t="s">
        <v>66</v>
      </c>
      <c r="J4" s="9" t="s">
        <v>67</v>
      </c>
      <c r="K4" s="4" t="s">
        <v>68</v>
      </c>
      <c r="L4" s="4" t="s">
        <v>69</v>
      </c>
      <c r="M4" s="4" t="s">
        <v>70</v>
      </c>
      <c r="N4" s="4" t="s">
        <v>71</v>
      </c>
      <c r="O4" s="14" t="s">
        <v>41</v>
      </c>
      <c r="P4" s="8" t="s">
        <v>42</v>
      </c>
      <c r="Q4" s="48" t="s">
        <v>52</v>
      </c>
      <c r="R4" s="17" t="s">
        <v>38</v>
      </c>
      <c r="S4" s="41" t="s">
        <v>43</v>
      </c>
      <c r="U4" s="27" t="s">
        <v>50</v>
      </c>
    </row>
    <row r="5" spans="1:21" ht="15" customHeight="1" x14ac:dyDescent="0.25">
      <c r="A5" s="2" t="s">
        <v>0</v>
      </c>
      <c r="B5" s="21">
        <f>'[1]June 2015'!$B$17</f>
        <v>425</v>
      </c>
      <c r="C5" s="28">
        <f>'[2]July 2015'!$B$17</f>
        <v>434</v>
      </c>
      <c r="D5" s="7">
        <f>'[1]August 2015'!$B$17</f>
        <v>437</v>
      </c>
      <c r="E5" s="7">
        <f>'[1]September 2015'!$B$15</f>
        <v>439</v>
      </c>
      <c r="F5" s="7">
        <f>'[1]October 2015'!$B$15</f>
        <v>443</v>
      </c>
      <c r="G5" s="7">
        <f>'[1]November 2015'!$B$15</f>
        <v>442</v>
      </c>
      <c r="H5" s="7">
        <f>'[1]December 2015'!$B$15</f>
        <v>432</v>
      </c>
      <c r="I5" s="7">
        <f>'[3]January 2016'!$B$15</f>
        <v>432</v>
      </c>
      <c r="J5" s="7">
        <f>'[3]February 2016'!$B$15</f>
        <v>441</v>
      </c>
      <c r="K5" s="7">
        <f>'[3]March 2016'!$B$15</f>
        <v>447</v>
      </c>
      <c r="L5" s="7">
        <f>'[4]April 2016'!$B$15</f>
        <v>456</v>
      </c>
      <c r="M5" s="7"/>
      <c r="N5" s="7"/>
      <c r="O5" s="28">
        <f>+Q5-B5</f>
        <v>31</v>
      </c>
      <c r="P5" s="18">
        <f>+O5/$C5</f>
        <v>7.1428571428571425E-2</v>
      </c>
      <c r="Q5" s="38">
        <f>L5</f>
        <v>456</v>
      </c>
      <c r="R5" s="39" t="s">
        <v>27</v>
      </c>
      <c r="S5" s="39" t="s">
        <v>44</v>
      </c>
      <c r="U5" s="64">
        <v>10</v>
      </c>
    </row>
    <row r="6" spans="1:21" ht="15" customHeight="1" x14ac:dyDescent="0.25">
      <c r="A6" s="2" t="s">
        <v>1</v>
      </c>
      <c r="B6" s="21">
        <f>'[1]June 2015'!$B$18+'[1]June 2015'!$B$21</f>
        <v>148</v>
      </c>
      <c r="C6" s="28">
        <f>'[2]July 2015'!$B$18+'[2]July 2015'!$B$21</f>
        <v>150</v>
      </c>
      <c r="D6" s="7">
        <f>'[1]August 2015'!$B$18+'[1]August 2015'!$B$21</f>
        <v>140</v>
      </c>
      <c r="E6" s="7">
        <f>'[1]September 2015'!$B$16+'[1]September 2015'!$B$19</f>
        <v>132</v>
      </c>
      <c r="F6" s="7">
        <f>'[1]October 2015'!$B$16+'[1]October 2015'!$B$19</f>
        <v>126</v>
      </c>
      <c r="G6" s="7">
        <f>'[1]November 2015'!$B$16+'[1]November 2015'!$B$19</f>
        <v>135</v>
      </c>
      <c r="H6" s="7">
        <f>'[1]December 2015'!$B$16+'[1]December 2015'!$B$19</f>
        <v>145</v>
      </c>
      <c r="I6" s="7">
        <f>'[3]January 2016'!$B$16+'[3]January 2016'!$B$19</f>
        <v>148</v>
      </c>
      <c r="J6" s="7">
        <f>'[3]February 2016'!$B$16+'[3]February 2016'!$B$19</f>
        <v>136</v>
      </c>
      <c r="K6" s="7">
        <f>'[3]March 2016'!$B$16+'[3]March 2016'!$B$19</f>
        <v>122</v>
      </c>
      <c r="L6" s="7">
        <f>'[4]April 2016'!$B$16+'[4]April 2016'!$B$19</f>
        <v>101</v>
      </c>
      <c r="M6" s="7"/>
      <c r="N6" s="7"/>
      <c r="O6" s="28">
        <f t="shared" ref="O6:O12" si="0">+Q6-B6</f>
        <v>-47</v>
      </c>
      <c r="P6" s="18">
        <f t="shared" ref="P6:P12" si="1">+O6/$C6</f>
        <v>-0.31333333333333335</v>
      </c>
      <c r="Q6" s="38">
        <f t="shared" ref="Q6:Q12" si="2">L6</f>
        <v>101</v>
      </c>
      <c r="R6" s="42">
        <f>1-Q6/(Q5+Q6)</f>
        <v>0.81867145421903054</v>
      </c>
      <c r="S6" s="71">
        <v>632</v>
      </c>
      <c r="U6" s="27"/>
    </row>
    <row r="7" spans="1:21" ht="15" customHeight="1" x14ac:dyDescent="0.25">
      <c r="A7" s="2" t="s">
        <v>36</v>
      </c>
      <c r="B7" s="70">
        <f>SUM(B5:B6)</f>
        <v>573</v>
      </c>
      <c r="C7" s="36">
        <f t="shared" ref="C7" si="3">SUM(C5:C6)</f>
        <v>584</v>
      </c>
      <c r="D7" s="36">
        <f t="shared" ref="D7:N7" si="4">SUM(D5:D6)</f>
        <v>577</v>
      </c>
      <c r="E7" s="36">
        <f t="shared" si="4"/>
        <v>571</v>
      </c>
      <c r="F7" s="36">
        <f t="shared" si="4"/>
        <v>569</v>
      </c>
      <c r="G7" s="36">
        <f t="shared" si="4"/>
        <v>577</v>
      </c>
      <c r="H7" s="36">
        <f t="shared" si="4"/>
        <v>577</v>
      </c>
      <c r="I7" s="36">
        <f t="shared" si="4"/>
        <v>580</v>
      </c>
      <c r="J7" s="36">
        <f t="shared" si="4"/>
        <v>577</v>
      </c>
      <c r="K7" s="36">
        <f t="shared" si="4"/>
        <v>569</v>
      </c>
      <c r="L7" s="36">
        <f t="shared" si="4"/>
        <v>557</v>
      </c>
      <c r="M7" s="36">
        <f t="shared" si="4"/>
        <v>0</v>
      </c>
      <c r="N7" s="36">
        <f t="shared" si="4"/>
        <v>0</v>
      </c>
      <c r="O7" s="28">
        <f t="shared" si="0"/>
        <v>-16</v>
      </c>
      <c r="P7" s="18">
        <f t="shared" si="1"/>
        <v>-2.7397260273972601E-2</v>
      </c>
      <c r="Q7" s="38">
        <f t="shared" si="2"/>
        <v>557</v>
      </c>
      <c r="R7" s="43"/>
      <c r="S7" s="44"/>
    </row>
    <row r="8" spans="1:21" ht="15" customHeight="1" x14ac:dyDescent="0.25">
      <c r="A8" s="2" t="s">
        <v>28</v>
      </c>
      <c r="B8" s="21">
        <f>'[1]June 2015'!$B$19</f>
        <v>38</v>
      </c>
      <c r="C8" s="28">
        <f>'[2]July 2015'!$B$19</f>
        <v>38</v>
      </c>
      <c r="D8" s="7">
        <f>'[1]August 2015'!$B$19</f>
        <v>38</v>
      </c>
      <c r="E8" s="7">
        <f>'[1]September 2015'!$B$17</f>
        <v>38</v>
      </c>
      <c r="F8" s="7">
        <f>'[1]October 2015'!$B$17</f>
        <v>24</v>
      </c>
      <c r="G8" s="7">
        <f>'[1]November 2015'!$B$17</f>
        <v>24</v>
      </c>
      <c r="H8" s="7">
        <f>'[1]December 2015'!$B$17</f>
        <v>24</v>
      </c>
      <c r="I8" s="7">
        <f>'[3]January 2016'!$B$17</f>
        <v>25</v>
      </c>
      <c r="J8" s="7">
        <f>'[3]February 2016'!$B$17</f>
        <v>25</v>
      </c>
      <c r="K8" s="7">
        <f>'[3]March 2016'!$B$17</f>
        <v>26</v>
      </c>
      <c r="L8" s="7">
        <f>'[4]April 2016'!$B$17</f>
        <v>29</v>
      </c>
      <c r="M8" s="7"/>
      <c r="N8" s="7"/>
      <c r="O8" s="28">
        <f t="shared" si="0"/>
        <v>-9</v>
      </c>
      <c r="P8" s="18">
        <f t="shared" si="1"/>
        <v>-0.23684210526315788</v>
      </c>
      <c r="Q8" s="38">
        <f t="shared" si="2"/>
        <v>29</v>
      </c>
      <c r="R8" s="43" t="s">
        <v>45</v>
      </c>
      <c r="S8" s="43" t="s">
        <v>48</v>
      </c>
    </row>
    <row r="9" spans="1:21" ht="15" customHeight="1" x14ac:dyDescent="0.25">
      <c r="A9" s="2" t="s">
        <v>29</v>
      </c>
      <c r="B9" s="21">
        <f>+SUM(B7:B8)</f>
        <v>611</v>
      </c>
      <c r="C9" s="28">
        <f t="shared" ref="C9" si="5">+SUM(C7:C8)</f>
        <v>622</v>
      </c>
      <c r="D9" s="28">
        <f t="shared" ref="D9:N9" si="6">+SUM(D7:D8)</f>
        <v>615</v>
      </c>
      <c r="E9" s="28">
        <f t="shared" si="6"/>
        <v>609</v>
      </c>
      <c r="F9" s="28">
        <f t="shared" si="6"/>
        <v>593</v>
      </c>
      <c r="G9" s="28">
        <f t="shared" si="6"/>
        <v>601</v>
      </c>
      <c r="H9" s="28">
        <f t="shared" si="6"/>
        <v>601</v>
      </c>
      <c r="I9" s="28">
        <f t="shared" si="6"/>
        <v>605</v>
      </c>
      <c r="J9" s="28">
        <f t="shared" si="6"/>
        <v>602</v>
      </c>
      <c r="K9" s="28">
        <f t="shared" si="6"/>
        <v>595</v>
      </c>
      <c r="L9" s="28">
        <f t="shared" si="6"/>
        <v>586</v>
      </c>
      <c r="M9" s="28">
        <f t="shared" si="6"/>
        <v>0</v>
      </c>
      <c r="N9" s="28">
        <f t="shared" si="6"/>
        <v>0</v>
      </c>
      <c r="O9" s="28">
        <f t="shared" si="0"/>
        <v>-25</v>
      </c>
      <c r="P9" s="18">
        <f t="shared" si="1"/>
        <v>-4.0192926045016078E-2</v>
      </c>
      <c r="Q9" s="38">
        <f t="shared" si="2"/>
        <v>586</v>
      </c>
      <c r="R9" s="45" t="s">
        <v>46</v>
      </c>
      <c r="S9" s="46" t="s">
        <v>44</v>
      </c>
    </row>
    <row r="10" spans="1:21" ht="15" customHeight="1" x14ac:dyDescent="0.25">
      <c r="A10" s="2" t="s">
        <v>73</v>
      </c>
      <c r="B10" s="21">
        <f>'[1]June 2015'!$B$11</f>
        <v>395</v>
      </c>
      <c r="C10" s="28">
        <f>'[2]July 2015'!$B$11</f>
        <v>317</v>
      </c>
      <c r="D10" s="7">
        <f>'[1]August 2015'!$B$11</f>
        <v>335</v>
      </c>
      <c r="E10" s="7">
        <f>'[1]September 2015'!$B$9</f>
        <v>363</v>
      </c>
      <c r="F10" s="7">
        <f>'[1]October 2015'!$B$9</f>
        <v>346</v>
      </c>
      <c r="G10" s="7">
        <f>'[1]November 2015'!$B$9</f>
        <v>386</v>
      </c>
      <c r="H10" s="7">
        <f>'[1]December 2015'!$B$9</f>
        <v>385</v>
      </c>
      <c r="I10" s="7">
        <f>'[3]January 2016'!$B$9</f>
        <v>370</v>
      </c>
      <c r="J10" s="7">
        <f>'[3]February 2016'!$B$9</f>
        <v>343</v>
      </c>
      <c r="K10" s="7">
        <f>'[3]March 2016'!$B$9</f>
        <v>335</v>
      </c>
      <c r="L10" s="7">
        <f>'[4]April 2016'!$B$9</f>
        <v>364</v>
      </c>
      <c r="M10" s="7"/>
      <c r="N10" s="7"/>
      <c r="O10" s="28">
        <f t="shared" si="0"/>
        <v>-31</v>
      </c>
      <c r="P10" s="18">
        <f t="shared" si="1"/>
        <v>-9.7791798107255523E-2</v>
      </c>
      <c r="Q10" s="38">
        <f t="shared" si="2"/>
        <v>364</v>
      </c>
      <c r="R10" s="40">
        <f>+Q14/$U$5</f>
        <v>16.7</v>
      </c>
      <c r="S10" s="42">
        <f>(Q7)/S6</f>
        <v>0.88132911392405067</v>
      </c>
    </row>
    <row r="11" spans="1:21" ht="15" customHeight="1" x14ac:dyDescent="0.25">
      <c r="A11" s="2" t="s">
        <v>32</v>
      </c>
      <c r="B11" s="21">
        <f>'[1]June 2015'!$B$13+'[1]June 2015'!$B$15</f>
        <v>1012</v>
      </c>
      <c r="C11" s="28">
        <f>'[2]July 2015'!$B$13+'[2]July 2015'!$B$15</f>
        <v>1024</v>
      </c>
      <c r="D11" s="7">
        <f>'[1]August 2015'!$B$13+'[1]August 2015'!$B$15</f>
        <v>1002</v>
      </c>
      <c r="E11" s="7">
        <f>'[1]September 2015'!$B$11+'[1]September 2015'!$B$13</f>
        <v>980</v>
      </c>
      <c r="F11" s="7">
        <f>'[1]October 2015'!$B$11+'[1]October 2015'!$B$13</f>
        <v>1012</v>
      </c>
      <c r="G11" s="7">
        <f>'[1]November 2015'!$B$11+'[1]November 2015'!$B$13</f>
        <v>986</v>
      </c>
      <c r="H11" s="7">
        <f>'[1]December 2015'!$B$11+'[1]December 2015'!$B$13</f>
        <v>954</v>
      </c>
      <c r="I11" s="7">
        <f>'[3]January 2016'!$B$11+'[3]January 2016'!$B$13</f>
        <v>976</v>
      </c>
      <c r="J11" s="7">
        <f>'[3]February 2016'!$B$11+'[3]February 2016'!$B$13</f>
        <v>991</v>
      </c>
      <c r="K11" s="7">
        <f>'[3]March 2016'!$B$11+'[3]March 2016'!$B$13</f>
        <v>985</v>
      </c>
      <c r="L11" s="7">
        <f>'[4]April 2016'!$B$11+'[4]April 2016'!$B$13</f>
        <v>984</v>
      </c>
      <c r="M11" s="7"/>
      <c r="N11" s="7"/>
      <c r="O11" s="28">
        <f t="shared" si="0"/>
        <v>-28</v>
      </c>
      <c r="P11" s="18">
        <f t="shared" si="1"/>
        <v>-2.734375E-2</v>
      </c>
      <c r="Q11" s="38">
        <f t="shared" si="2"/>
        <v>984</v>
      </c>
      <c r="R11" s="29"/>
      <c r="S11" s="44"/>
    </row>
    <row r="12" spans="1:21" ht="15" customHeight="1" x14ac:dyDescent="0.25">
      <c r="A12" s="2" t="s">
        <v>33</v>
      </c>
      <c r="B12" s="21">
        <f>SUM(B10:B11)</f>
        <v>1407</v>
      </c>
      <c r="C12" s="28">
        <f t="shared" ref="C12" si="7">SUM(C10:C11)</f>
        <v>1341</v>
      </c>
      <c r="D12" s="7">
        <f t="shared" ref="D12:N12" si="8">SUM(D10:D11)</f>
        <v>1337</v>
      </c>
      <c r="E12" s="7">
        <f t="shared" si="8"/>
        <v>1343</v>
      </c>
      <c r="F12" s="7">
        <f t="shared" si="8"/>
        <v>1358</v>
      </c>
      <c r="G12" s="7">
        <f t="shared" si="8"/>
        <v>1372</v>
      </c>
      <c r="H12" s="7">
        <f t="shared" si="8"/>
        <v>1339</v>
      </c>
      <c r="I12" s="7">
        <f t="shared" si="8"/>
        <v>1346</v>
      </c>
      <c r="J12" s="7">
        <f t="shared" si="8"/>
        <v>1334</v>
      </c>
      <c r="K12" s="7">
        <f t="shared" si="8"/>
        <v>1320</v>
      </c>
      <c r="L12" s="7">
        <f t="shared" si="8"/>
        <v>1348</v>
      </c>
      <c r="M12" s="7">
        <f t="shared" si="8"/>
        <v>0</v>
      </c>
      <c r="N12" s="7">
        <f t="shared" si="8"/>
        <v>0</v>
      </c>
      <c r="O12" s="28">
        <f t="shared" si="0"/>
        <v>-59</v>
      </c>
      <c r="P12" s="18">
        <f t="shared" si="1"/>
        <v>-4.3997017151379568E-2</v>
      </c>
      <c r="Q12" s="38">
        <f t="shared" si="2"/>
        <v>1348</v>
      </c>
      <c r="R12" s="29"/>
    </row>
    <row r="13" spans="1:21" ht="15" customHeight="1" x14ac:dyDescent="0.25">
      <c r="A13" s="74"/>
      <c r="B13" s="75"/>
      <c r="C13" s="75"/>
      <c r="D13" s="75"/>
      <c r="E13" s="75"/>
      <c r="F13" s="75"/>
      <c r="G13" s="75"/>
      <c r="H13" s="75"/>
      <c r="I13" s="75"/>
      <c r="J13" s="75"/>
      <c r="K13" s="75"/>
      <c r="L13" s="75"/>
      <c r="M13" s="75"/>
      <c r="N13" s="75"/>
      <c r="O13" s="75"/>
      <c r="P13" s="76"/>
      <c r="Q13" s="77" t="s">
        <v>53</v>
      </c>
      <c r="R13" s="29"/>
      <c r="S13" s="24" t="s">
        <v>40</v>
      </c>
    </row>
    <row r="14" spans="1:21" ht="15" customHeight="1" x14ac:dyDescent="0.25">
      <c r="A14" s="2" t="s">
        <v>3</v>
      </c>
      <c r="B14" s="21">
        <f>'[1]June 2015'!$B$20</f>
        <v>27</v>
      </c>
      <c r="C14" s="28">
        <f>'[2]July 2015'!$B$20</f>
        <v>20</v>
      </c>
      <c r="D14" s="7">
        <f>'[1]August 2015'!$B$20</f>
        <v>10</v>
      </c>
      <c r="E14" s="7">
        <f>'[1]September 2015'!$B$18</f>
        <v>32</v>
      </c>
      <c r="F14" s="7">
        <f>'[1]October 2015'!$B$18</f>
        <v>18</v>
      </c>
      <c r="G14" s="7">
        <f>'[1]November 2015'!$B$18</f>
        <v>19</v>
      </c>
      <c r="H14" s="7">
        <f>'[1]December 2015'!$B$18</f>
        <v>7</v>
      </c>
      <c r="I14" s="7">
        <f>'[3]January 2016'!$B$18</f>
        <v>14</v>
      </c>
      <c r="J14" s="7">
        <f>'[3]February 2016'!$B$18</f>
        <v>18</v>
      </c>
      <c r="K14" s="7">
        <f>'[3]March 2016'!$B$18</f>
        <v>18</v>
      </c>
      <c r="L14" s="7">
        <f>'[4]April 2016'!$B$18</f>
        <v>11</v>
      </c>
      <c r="M14" s="7"/>
      <c r="N14" s="7"/>
      <c r="O14" s="28"/>
      <c r="Q14" s="38">
        <f>SUM(C14:N14)</f>
        <v>167</v>
      </c>
      <c r="R14" s="43" t="s">
        <v>45</v>
      </c>
      <c r="S14" s="24" t="s">
        <v>39</v>
      </c>
    </row>
    <row r="15" spans="1:21" ht="15" customHeight="1" x14ac:dyDescent="0.25">
      <c r="A15" s="2" t="s">
        <v>2</v>
      </c>
      <c r="B15" s="21">
        <f>'[1]June 2015'!$B$21</f>
        <v>11</v>
      </c>
      <c r="C15" s="28">
        <f>'[2]July 2015'!$B$21</f>
        <v>0</v>
      </c>
      <c r="D15" s="7">
        <f>'[1]August 2015'!$B$21</f>
        <v>0</v>
      </c>
      <c r="E15" s="7">
        <f>'[1]September 2015'!$B$19</f>
        <v>11</v>
      </c>
      <c r="F15" s="7">
        <f>'[1]October 2015'!$B$19</f>
        <v>8</v>
      </c>
      <c r="G15" s="7">
        <f>'[1]November 2015'!$B$19</f>
        <v>10</v>
      </c>
      <c r="H15" s="7">
        <f>'[1]December 2015'!$B$19</f>
        <v>8</v>
      </c>
      <c r="I15" s="7">
        <f>'[3]January 2016'!$B$19</f>
        <v>0</v>
      </c>
      <c r="J15" s="7">
        <f>'[3]February 2016'!$B$19</f>
        <v>12</v>
      </c>
      <c r="K15" s="7">
        <f>'[3]March 2016'!$B$19</f>
        <v>10</v>
      </c>
      <c r="L15" s="7">
        <f>'[4]April 2016'!$B$19</f>
        <v>0</v>
      </c>
      <c r="M15" s="7"/>
      <c r="N15" s="7"/>
      <c r="O15" s="28"/>
      <c r="Q15" s="38">
        <f>SUM(C15:N15)</f>
        <v>59</v>
      </c>
      <c r="R15" s="45" t="s">
        <v>47</v>
      </c>
      <c r="S15" s="47" t="s">
        <v>49</v>
      </c>
    </row>
    <row r="16" spans="1:21" ht="15" customHeight="1" x14ac:dyDescent="0.25">
      <c r="A16" s="2" t="s">
        <v>34</v>
      </c>
      <c r="B16" s="66">
        <f>+B11/B7</f>
        <v>1.7661431064572426</v>
      </c>
      <c r="C16" s="32">
        <f>+C11/C7</f>
        <v>1.7534246575342465</v>
      </c>
      <c r="D16" s="32">
        <f t="shared" ref="D16:N16" si="9">+D11/D7</f>
        <v>1.7365684575389948</v>
      </c>
      <c r="E16" s="32">
        <f t="shared" si="9"/>
        <v>1.7162872154115587</v>
      </c>
      <c r="F16" s="32">
        <f t="shared" si="9"/>
        <v>1.7785588752196837</v>
      </c>
      <c r="G16" s="32">
        <f t="shared" si="9"/>
        <v>1.708838821490468</v>
      </c>
      <c r="H16" s="32">
        <f t="shared" si="9"/>
        <v>1.6533795493934142</v>
      </c>
      <c r="I16" s="32">
        <f t="shared" si="9"/>
        <v>1.6827586206896552</v>
      </c>
      <c r="J16" s="32">
        <f t="shared" si="9"/>
        <v>1.7175043327556325</v>
      </c>
      <c r="K16" s="32">
        <f t="shared" si="9"/>
        <v>1.7311072056239016</v>
      </c>
      <c r="L16" s="32">
        <f t="shared" si="9"/>
        <v>1.7666068222621185</v>
      </c>
      <c r="M16" s="32" t="e">
        <f t="shared" si="9"/>
        <v>#DIV/0!</v>
      </c>
      <c r="N16" s="32" t="e">
        <f t="shared" si="9"/>
        <v>#DIV/0!</v>
      </c>
      <c r="O16" s="32"/>
      <c r="Q16" s="68">
        <f>+Q11/Q7</f>
        <v>1.7666068222621185</v>
      </c>
      <c r="R16" s="40">
        <f>+Q15/$U$5</f>
        <v>5.9</v>
      </c>
      <c r="S16" s="73">
        <f>[5]Sheet1!$O$3</f>
        <v>0.80452901399591137</v>
      </c>
    </row>
    <row r="17" spans="1:19" ht="15" customHeight="1" x14ac:dyDescent="0.25">
      <c r="A17" s="1"/>
      <c r="D17" s="27"/>
      <c r="E17" s="27"/>
      <c r="F17" s="27"/>
      <c r="G17" s="27"/>
      <c r="H17" s="27"/>
      <c r="I17" s="27"/>
      <c r="J17" s="27"/>
      <c r="K17" s="27"/>
      <c r="L17" s="27"/>
      <c r="M17" s="27"/>
      <c r="N17" s="27"/>
      <c r="S17" s="25"/>
    </row>
    <row r="18" spans="1:19" ht="15" customHeight="1" x14ac:dyDescent="0.25">
      <c r="A18" s="8" t="s">
        <v>5</v>
      </c>
      <c r="B18" s="31" t="s">
        <v>51</v>
      </c>
      <c r="C18" s="31" t="s">
        <v>60</v>
      </c>
      <c r="D18" s="9" t="s">
        <v>61</v>
      </c>
      <c r="E18" s="9" t="s">
        <v>62</v>
      </c>
      <c r="F18" s="4" t="s">
        <v>63</v>
      </c>
      <c r="G18" s="4" t="s">
        <v>64</v>
      </c>
      <c r="H18" s="4" t="s">
        <v>65</v>
      </c>
      <c r="I18" s="4" t="s">
        <v>66</v>
      </c>
      <c r="J18" s="4" t="s">
        <v>67</v>
      </c>
      <c r="K18" s="4" t="s">
        <v>68</v>
      </c>
      <c r="L18" s="4" t="s">
        <v>69</v>
      </c>
      <c r="M18" s="4" t="s">
        <v>70</v>
      </c>
      <c r="N18" s="4" t="s">
        <v>71</v>
      </c>
      <c r="O18" s="14" t="s">
        <v>41</v>
      </c>
      <c r="P18" s="8" t="s">
        <v>42</v>
      </c>
      <c r="Q18" s="48" t="s">
        <v>52</v>
      </c>
      <c r="R18" s="17" t="s">
        <v>38</v>
      </c>
      <c r="S18" s="41" t="s">
        <v>43</v>
      </c>
    </row>
    <row r="19" spans="1:19" ht="15" customHeight="1" x14ac:dyDescent="0.25">
      <c r="A19" s="2" t="s">
        <v>0</v>
      </c>
      <c r="B19" s="21">
        <f>'[1]June 2015'!$C$17</f>
        <v>263</v>
      </c>
      <c r="C19" s="28">
        <f>'[2]July 2015'!$C$17</f>
        <v>253</v>
      </c>
      <c r="D19" s="28">
        <f>'[1]August 2015'!$C$17</f>
        <v>250</v>
      </c>
      <c r="E19" s="28">
        <f>'[1]September 2015'!$C$15</f>
        <v>236</v>
      </c>
      <c r="F19" s="28">
        <f>'[1]October 2015'!$C$15</f>
        <v>229</v>
      </c>
      <c r="G19" s="28">
        <f>'[1]November 2015'!$C$15</f>
        <v>227</v>
      </c>
      <c r="H19" s="28">
        <f>'[1]December 2015'!$C$15</f>
        <v>218</v>
      </c>
      <c r="I19" s="28">
        <f>'[3]January 2016'!$C$15</f>
        <v>222</v>
      </c>
      <c r="J19" s="28">
        <f>'[3]February 2016'!$C$15</f>
        <v>218</v>
      </c>
      <c r="K19" s="28">
        <f>'[3]March 2016'!$C$15</f>
        <v>208</v>
      </c>
      <c r="L19" s="28">
        <f>'[4]April 2016'!$C$15</f>
        <v>208</v>
      </c>
      <c r="M19" s="28"/>
      <c r="N19" s="28"/>
      <c r="O19" s="28">
        <f>+Q19-B19</f>
        <v>-55</v>
      </c>
      <c r="P19" s="18">
        <f t="shared" ref="P19:P26" si="10">+O19/$C19</f>
        <v>-0.21739130434782608</v>
      </c>
      <c r="Q19" s="38">
        <f>L19</f>
        <v>208</v>
      </c>
      <c r="R19" s="39" t="s">
        <v>27</v>
      </c>
      <c r="S19" s="39" t="s">
        <v>44</v>
      </c>
    </row>
    <row r="20" spans="1:19" ht="15" customHeight="1" x14ac:dyDescent="0.25">
      <c r="A20" s="2" t="s">
        <v>1</v>
      </c>
      <c r="B20" s="21">
        <f>'[1]June 2015'!$C$18+'[1]June 2015'!$C$21</f>
        <v>72</v>
      </c>
      <c r="C20" s="28">
        <f>'[2]July 2015'!$C$18+'[2]July 2015'!$C$21</f>
        <v>73</v>
      </c>
      <c r="D20" s="28">
        <f>'[1]August 2015'!$C$18+'[1]August 2015'!$C$21</f>
        <v>73</v>
      </c>
      <c r="E20" s="28">
        <f>'[1]September 2015'!$C$16+'[1]September 2015'!$C$19</f>
        <v>86</v>
      </c>
      <c r="F20" s="28">
        <f>'[1]October 2015'!$C$16+'[1]October 2015'!$C$19</f>
        <v>92</v>
      </c>
      <c r="G20" s="28">
        <f>'[1]November 2015'!$C$16+'[1]November 2015'!$C$19</f>
        <v>81</v>
      </c>
      <c r="H20" s="28">
        <f>'[1]December 2015'!$C$16+'[1]December 2015'!$C$19</f>
        <v>85</v>
      </c>
      <c r="I20" s="28">
        <f>'[3]January 2016'!$C$16+'[3]January 2016'!$C$19</f>
        <v>91</v>
      </c>
      <c r="J20" s="28">
        <f>'[3]February 2016'!$C$16+'[3]February 2016'!$C$19</f>
        <v>98</v>
      </c>
      <c r="K20" s="28">
        <f>'[3]March 2016'!$C$16+'[3]March 2016'!$C$19</f>
        <v>101</v>
      </c>
      <c r="L20" s="28">
        <f>'[4]April 2016'!$C$16+'[4]April 2016'!$C$19</f>
        <v>106</v>
      </c>
      <c r="M20" s="28"/>
      <c r="N20" s="28"/>
      <c r="O20" s="28">
        <f t="shared" ref="O20:O26" si="11">+Q20-B20</f>
        <v>34</v>
      </c>
      <c r="P20" s="18">
        <f t="shared" si="10"/>
        <v>0.46575342465753422</v>
      </c>
      <c r="Q20" s="38">
        <f t="shared" ref="Q20:Q26" si="12">L20</f>
        <v>106</v>
      </c>
      <c r="R20" s="42">
        <f>1-Q20/(Q19+Q20)</f>
        <v>0.66242038216560517</v>
      </c>
      <c r="S20" s="71">
        <v>326</v>
      </c>
    </row>
    <row r="21" spans="1:19" ht="15" customHeight="1" x14ac:dyDescent="0.25">
      <c r="A21" s="2" t="s">
        <v>36</v>
      </c>
      <c r="B21" s="70">
        <f t="shared" ref="B21" si="13">SUM(B19:B20)</f>
        <v>335</v>
      </c>
      <c r="C21" s="36">
        <f t="shared" ref="C21" si="14">SUM(C19:C20)</f>
        <v>326</v>
      </c>
      <c r="D21" s="36">
        <f t="shared" ref="D21" si="15">SUM(D19:D20)</f>
        <v>323</v>
      </c>
      <c r="E21" s="36">
        <f t="shared" ref="E21" si="16">SUM(E19:E20)</f>
        <v>322</v>
      </c>
      <c r="F21" s="36">
        <f t="shared" ref="F21" si="17">SUM(F19:F20)</f>
        <v>321</v>
      </c>
      <c r="G21" s="36">
        <f t="shared" ref="G21" si="18">SUM(G19:G20)</f>
        <v>308</v>
      </c>
      <c r="H21" s="36">
        <f t="shared" ref="H21" si="19">SUM(H19:H20)</f>
        <v>303</v>
      </c>
      <c r="I21" s="36">
        <f t="shared" ref="I21" si="20">SUM(I19:I20)</f>
        <v>313</v>
      </c>
      <c r="J21" s="36">
        <f t="shared" ref="J21" si="21">SUM(J19:J20)</f>
        <v>316</v>
      </c>
      <c r="K21" s="36">
        <f t="shared" ref="K21" si="22">SUM(K19:K20)</f>
        <v>309</v>
      </c>
      <c r="L21" s="36">
        <f t="shared" ref="L21" si="23">SUM(L19:L20)</f>
        <v>314</v>
      </c>
      <c r="M21" s="36">
        <f t="shared" ref="M21" si="24">SUM(M19:M20)</f>
        <v>0</v>
      </c>
      <c r="N21" s="36">
        <f t="shared" ref="N21" si="25">SUM(N19:N20)</f>
        <v>0</v>
      </c>
      <c r="O21" s="28">
        <f t="shared" si="11"/>
        <v>-21</v>
      </c>
      <c r="P21" s="18">
        <f t="shared" si="10"/>
        <v>-6.4417177914110432E-2</v>
      </c>
      <c r="Q21" s="38">
        <f t="shared" si="12"/>
        <v>314</v>
      </c>
      <c r="R21" s="43"/>
      <c r="S21" s="44"/>
    </row>
    <row r="22" spans="1:19" ht="15" customHeight="1" x14ac:dyDescent="0.25">
      <c r="A22" s="2" t="s">
        <v>28</v>
      </c>
      <c r="B22" s="21">
        <f>'[1]June 2015'!$C$19</f>
        <v>30</v>
      </c>
      <c r="C22" s="28">
        <f>'[2]July 2015'!$C$19</f>
        <v>25</v>
      </c>
      <c r="D22" s="28">
        <f>'[1]August 2015'!$C$19</f>
        <v>22</v>
      </c>
      <c r="E22" s="28">
        <f>'[1]September 2015'!$C$17</f>
        <v>21</v>
      </c>
      <c r="F22" s="28">
        <f>'[1]October 2015'!$C$17</f>
        <v>20</v>
      </c>
      <c r="G22" s="28">
        <f>'[1]November 2015'!$C$17</f>
        <v>16</v>
      </c>
      <c r="H22" s="28">
        <f>'[1]December 2015'!$C$17</f>
        <v>18</v>
      </c>
      <c r="I22" s="28">
        <f>'[3]January 2016'!$C$17</f>
        <v>13</v>
      </c>
      <c r="J22" s="28">
        <f>'[3]February 2016'!$C$17</f>
        <v>13</v>
      </c>
      <c r="K22" s="28">
        <f>'[3]March 2016'!$C$17</f>
        <v>16</v>
      </c>
      <c r="L22" s="28">
        <f>'[4]April 2016'!$C$17</f>
        <v>14</v>
      </c>
      <c r="M22" s="28"/>
      <c r="N22" s="28"/>
      <c r="O22" s="28">
        <f t="shared" si="11"/>
        <v>-16</v>
      </c>
      <c r="P22" s="18">
        <f t="shared" si="10"/>
        <v>-0.64</v>
      </c>
      <c r="Q22" s="38">
        <f t="shared" si="12"/>
        <v>14</v>
      </c>
      <c r="R22" s="43" t="s">
        <v>45</v>
      </c>
      <c r="S22" s="43" t="s">
        <v>48</v>
      </c>
    </row>
    <row r="23" spans="1:19" ht="15" customHeight="1" x14ac:dyDescent="0.25">
      <c r="A23" s="2" t="s">
        <v>30</v>
      </c>
      <c r="B23" s="21">
        <f t="shared" ref="B23" si="26">+SUM(B21:B22)</f>
        <v>365</v>
      </c>
      <c r="C23" s="28">
        <f t="shared" ref="C23" si="27">+SUM(C21:C22)</f>
        <v>351</v>
      </c>
      <c r="D23" s="28">
        <f t="shared" ref="D23" si="28">+SUM(D21:D22)</f>
        <v>345</v>
      </c>
      <c r="E23" s="28">
        <f t="shared" ref="E23" si="29">+SUM(E21:E22)</f>
        <v>343</v>
      </c>
      <c r="F23" s="28">
        <f t="shared" ref="F23" si="30">+SUM(F21:F22)</f>
        <v>341</v>
      </c>
      <c r="G23" s="28">
        <f t="shared" ref="G23" si="31">+SUM(G21:G22)</f>
        <v>324</v>
      </c>
      <c r="H23" s="28">
        <f t="shared" ref="H23" si="32">+SUM(H21:H22)</f>
        <v>321</v>
      </c>
      <c r="I23" s="28">
        <f t="shared" ref="I23" si="33">+SUM(I21:I22)</f>
        <v>326</v>
      </c>
      <c r="J23" s="28">
        <f t="shared" ref="J23" si="34">+SUM(J21:J22)</f>
        <v>329</v>
      </c>
      <c r="K23" s="28">
        <f t="shared" ref="K23" si="35">+SUM(K21:K22)</f>
        <v>325</v>
      </c>
      <c r="L23" s="28">
        <f t="shared" ref="L23" si="36">+SUM(L21:L22)</f>
        <v>328</v>
      </c>
      <c r="M23" s="28">
        <f t="shared" ref="M23" si="37">+SUM(M21:M22)</f>
        <v>0</v>
      </c>
      <c r="N23" s="28">
        <f t="shared" ref="N23" si="38">+SUM(N21:N22)</f>
        <v>0</v>
      </c>
      <c r="O23" s="28">
        <f t="shared" si="11"/>
        <v>-37</v>
      </c>
      <c r="P23" s="18">
        <f t="shared" si="10"/>
        <v>-0.10541310541310542</v>
      </c>
      <c r="Q23" s="38">
        <f t="shared" si="12"/>
        <v>328</v>
      </c>
      <c r="R23" s="45" t="s">
        <v>46</v>
      </c>
      <c r="S23" s="46" t="s">
        <v>44</v>
      </c>
    </row>
    <row r="24" spans="1:19" ht="15" customHeight="1" x14ac:dyDescent="0.25">
      <c r="A24" s="2" t="s">
        <v>31</v>
      </c>
      <c r="B24" s="21">
        <f>'[1]June 2015'!$C$11</f>
        <v>0</v>
      </c>
      <c r="C24" s="28">
        <f>'[2]July 2015'!$C$11</f>
        <v>0</v>
      </c>
      <c r="D24" s="28">
        <f>'[1]August 2015'!$C$11</f>
        <v>0</v>
      </c>
      <c r="E24" s="28">
        <f>'[1]September 2015'!$C$9</f>
        <v>0</v>
      </c>
      <c r="F24" s="28">
        <f>'[1]October 2015'!$C$9</f>
        <v>0</v>
      </c>
      <c r="G24" s="28">
        <f>'[1]November 2015'!$C$9</f>
        <v>0</v>
      </c>
      <c r="H24" s="28">
        <f>'[1]December 2015'!$C$9</f>
        <v>0</v>
      </c>
      <c r="I24" s="28">
        <f>'[3]January 2016'!$C$9</f>
        <v>1</v>
      </c>
      <c r="J24" s="28">
        <f>'[3]February 2016'!$C$9</f>
        <v>1</v>
      </c>
      <c r="K24" s="28">
        <f>'[3]March 2016'!$C$9</f>
        <v>0</v>
      </c>
      <c r="L24" s="28">
        <f>'[4]April 2016'!$C$9</f>
        <v>1</v>
      </c>
      <c r="M24" s="28"/>
      <c r="N24" s="28"/>
      <c r="O24" s="28">
        <f t="shared" si="11"/>
        <v>1</v>
      </c>
      <c r="P24" s="18" t="e">
        <f t="shared" si="10"/>
        <v>#DIV/0!</v>
      </c>
      <c r="Q24" s="38">
        <f t="shared" si="12"/>
        <v>1</v>
      </c>
      <c r="R24" s="40">
        <f>+Q28/$U$5</f>
        <v>7.1</v>
      </c>
      <c r="S24" s="42">
        <f>(Q21)/S20</f>
        <v>0.96319018404907975</v>
      </c>
    </row>
    <row r="25" spans="1:19" ht="15" customHeight="1" x14ac:dyDescent="0.25">
      <c r="A25" s="2" t="s">
        <v>35</v>
      </c>
      <c r="B25" s="21">
        <f>'[1]June 2015'!$C$13+'[1]June 2015'!$C$15</f>
        <v>420</v>
      </c>
      <c r="C25" s="28">
        <f>'[2]July 2015'!$C$13+'[2]July 2015'!$C$15</f>
        <v>415</v>
      </c>
      <c r="D25" s="28">
        <f>'[1]August 2015'!$C$13+'[1]August 2015'!$C$15</f>
        <v>413</v>
      </c>
      <c r="E25" s="28">
        <f>'[1]September 2015'!$C$11+'[1]September 2015'!$C$13</f>
        <v>402</v>
      </c>
      <c r="F25" s="28">
        <f>'[1]October 2015'!$C$11+'[1]October 2015'!$C$13</f>
        <v>385</v>
      </c>
      <c r="G25" s="28">
        <f>'[1]November 2015'!$C$11+'[1]November 2015'!$C$13</f>
        <v>368</v>
      </c>
      <c r="H25" s="28">
        <f>'[1]December 2015'!$C$11+'[1]December 2015'!$C$13</f>
        <v>358</v>
      </c>
      <c r="I25" s="28">
        <f>'[3]January 2016'!$C$11+'[3]January 2016'!$C$13</f>
        <v>371</v>
      </c>
      <c r="J25" s="28">
        <f>'[3]February 2016'!$C$11+'[3]February 2016'!$C$13</f>
        <v>386</v>
      </c>
      <c r="K25" s="28">
        <f>'[3]March 2016'!$C$11+'[3]March 2016'!$C$13</f>
        <v>369</v>
      </c>
      <c r="L25" s="28">
        <f>'[4]April 2016'!$C$11+'[4]April 2016'!$C$13</f>
        <v>363</v>
      </c>
      <c r="M25" s="28"/>
      <c r="N25" s="28"/>
      <c r="O25" s="28">
        <f t="shared" si="11"/>
        <v>-57</v>
      </c>
      <c r="P25" s="18">
        <f t="shared" si="10"/>
        <v>-0.13734939759036144</v>
      </c>
      <c r="Q25" s="38">
        <f t="shared" si="12"/>
        <v>363</v>
      </c>
      <c r="R25" s="29"/>
      <c r="S25" s="44"/>
    </row>
    <row r="26" spans="1:19" ht="15" customHeight="1" x14ac:dyDescent="0.25">
      <c r="A26" s="2" t="s">
        <v>33</v>
      </c>
      <c r="B26" s="21">
        <f>SUM(B24:B25)</f>
        <v>420</v>
      </c>
      <c r="C26" s="28">
        <f t="shared" ref="C26" si="39">SUM(C24:C25)</f>
        <v>415</v>
      </c>
      <c r="D26" s="28">
        <f t="shared" ref="D26:N26" si="40">SUM(D24:D25)</f>
        <v>413</v>
      </c>
      <c r="E26" s="28">
        <f t="shared" si="40"/>
        <v>402</v>
      </c>
      <c r="F26" s="28">
        <f t="shared" si="40"/>
        <v>385</v>
      </c>
      <c r="G26" s="28">
        <f t="shared" si="40"/>
        <v>368</v>
      </c>
      <c r="H26" s="28">
        <f t="shared" si="40"/>
        <v>358</v>
      </c>
      <c r="I26" s="28">
        <f t="shared" si="40"/>
        <v>372</v>
      </c>
      <c r="J26" s="28">
        <f t="shared" si="40"/>
        <v>387</v>
      </c>
      <c r="K26" s="28">
        <f t="shared" si="40"/>
        <v>369</v>
      </c>
      <c r="L26" s="28">
        <f t="shared" si="40"/>
        <v>364</v>
      </c>
      <c r="M26" s="28">
        <f t="shared" si="40"/>
        <v>0</v>
      </c>
      <c r="N26" s="28">
        <f t="shared" si="40"/>
        <v>0</v>
      </c>
      <c r="O26" s="28">
        <f t="shared" si="11"/>
        <v>-56</v>
      </c>
      <c r="P26" s="18">
        <f t="shared" si="10"/>
        <v>-0.13493975903614458</v>
      </c>
      <c r="Q26" s="38">
        <f t="shared" si="12"/>
        <v>364</v>
      </c>
      <c r="R26" s="29"/>
    </row>
    <row r="27" spans="1:19" ht="15" customHeight="1" x14ac:dyDescent="0.25">
      <c r="A27" s="74"/>
      <c r="B27" s="75"/>
      <c r="C27" s="75"/>
      <c r="D27" s="75"/>
      <c r="E27" s="75"/>
      <c r="F27" s="75"/>
      <c r="G27" s="75"/>
      <c r="H27" s="75"/>
      <c r="I27" s="75"/>
      <c r="J27" s="75"/>
      <c r="K27" s="75"/>
      <c r="L27" s="75"/>
      <c r="M27" s="75"/>
      <c r="N27" s="75"/>
      <c r="O27" s="75"/>
      <c r="P27" s="76"/>
      <c r="Q27" s="77" t="s">
        <v>53</v>
      </c>
      <c r="R27" s="29"/>
      <c r="S27" s="24" t="s">
        <v>40</v>
      </c>
    </row>
    <row r="28" spans="1:19" ht="15" customHeight="1" x14ac:dyDescent="0.25">
      <c r="A28" s="2" t="s">
        <v>3</v>
      </c>
      <c r="B28" s="21">
        <f>'[1]June 2015'!$C$20</f>
        <v>11</v>
      </c>
      <c r="C28" s="28">
        <f>'[2]July 2015'!$C$20</f>
        <v>10</v>
      </c>
      <c r="D28" s="28">
        <f>'[1]August 2015'!$C$20</f>
        <v>5</v>
      </c>
      <c r="E28" s="28">
        <f>'[1]September 2015'!$C$18</f>
        <v>6</v>
      </c>
      <c r="F28" s="28">
        <f>'[1]October 2015'!$C$18</f>
        <v>8</v>
      </c>
      <c r="G28" s="28">
        <f>'[1]November 2015'!$C$18</f>
        <v>2</v>
      </c>
      <c r="H28" s="28">
        <f>'[1]December 2015'!$C$18</f>
        <v>0</v>
      </c>
      <c r="I28" s="28">
        <f>'[3]January 2016'!$C$18</f>
        <v>15</v>
      </c>
      <c r="J28" s="28">
        <f>'[3]February 2016'!$C$18</f>
        <v>13</v>
      </c>
      <c r="K28" s="28">
        <f>'[3]March 2016'!$C$18</f>
        <v>3</v>
      </c>
      <c r="L28" s="28">
        <f>'[4]April 2016'!$C$18</f>
        <v>9</v>
      </c>
      <c r="M28" s="28"/>
      <c r="N28" s="28"/>
      <c r="O28" s="28"/>
      <c r="P28" s="15"/>
      <c r="Q28" s="38">
        <f>SUM(C28:N28)</f>
        <v>71</v>
      </c>
      <c r="R28" s="43" t="s">
        <v>45</v>
      </c>
      <c r="S28" s="24" t="s">
        <v>39</v>
      </c>
    </row>
    <row r="29" spans="1:19" ht="15" customHeight="1" x14ac:dyDescent="0.25">
      <c r="A29" s="2" t="s">
        <v>2</v>
      </c>
      <c r="B29" s="21">
        <f>'[1]June 2015'!$C$21</f>
        <v>17</v>
      </c>
      <c r="C29" s="28">
        <f>'[2]July 2015'!$C$21</f>
        <v>6</v>
      </c>
      <c r="D29" s="28">
        <f>'[1]August 2015'!$C$21</f>
        <v>7</v>
      </c>
      <c r="E29" s="28">
        <f>'[1]September 2015'!$C$19</f>
        <v>5</v>
      </c>
      <c r="F29" s="28">
        <f>'[1]October 2015'!$C$19</f>
        <v>16</v>
      </c>
      <c r="G29" s="28">
        <f>'[1]November 2015'!$C$19</f>
        <v>6</v>
      </c>
      <c r="H29" s="28">
        <f>'[1]December 2015'!$C$19</f>
        <v>8</v>
      </c>
      <c r="I29" s="28">
        <f>'[3]January 2016'!$C$19</f>
        <v>9</v>
      </c>
      <c r="J29" s="28">
        <f>'[3]February 2016'!$C$19</f>
        <v>8</v>
      </c>
      <c r="K29" s="28">
        <f>'[3]March 2016'!$C$19</f>
        <v>4</v>
      </c>
      <c r="L29" s="28">
        <f>'[4]April 2016'!$C$19</f>
        <v>8</v>
      </c>
      <c r="M29" s="28"/>
      <c r="N29" s="28"/>
      <c r="O29" s="28"/>
      <c r="P29" s="16"/>
      <c r="Q29" s="38">
        <f>SUM(C29:N29)</f>
        <v>77</v>
      </c>
      <c r="R29" s="45" t="s">
        <v>47</v>
      </c>
      <c r="S29" s="47" t="s">
        <v>49</v>
      </c>
    </row>
    <row r="30" spans="1:19" ht="15" customHeight="1" x14ac:dyDescent="0.25">
      <c r="A30" s="2" t="s">
        <v>34</v>
      </c>
      <c r="B30" s="66">
        <f>+B25/B21</f>
        <v>1.2537313432835822</v>
      </c>
      <c r="C30" s="32">
        <f t="shared" ref="C30" si="41">+C25/C21</f>
        <v>1.2730061349693251</v>
      </c>
      <c r="D30" s="32">
        <f t="shared" ref="D30:N30" si="42">+D25/D21</f>
        <v>1.2786377708978329</v>
      </c>
      <c r="E30" s="32">
        <f t="shared" si="42"/>
        <v>1.2484472049689441</v>
      </c>
      <c r="F30" s="32">
        <f t="shared" si="42"/>
        <v>1.1993769470404985</v>
      </c>
      <c r="G30" s="32">
        <f t="shared" si="42"/>
        <v>1.1948051948051948</v>
      </c>
      <c r="H30" s="32">
        <f t="shared" si="42"/>
        <v>1.1815181518151816</v>
      </c>
      <c r="I30" s="32">
        <f t="shared" si="42"/>
        <v>1.1853035143769968</v>
      </c>
      <c r="J30" s="32">
        <f t="shared" si="42"/>
        <v>1.2215189873417722</v>
      </c>
      <c r="K30" s="32">
        <f t="shared" si="42"/>
        <v>1.1941747572815533</v>
      </c>
      <c r="L30" s="32">
        <f t="shared" si="42"/>
        <v>1.1560509554140128</v>
      </c>
      <c r="M30" s="32" t="e">
        <f t="shared" si="42"/>
        <v>#DIV/0!</v>
      </c>
      <c r="N30" s="32" t="e">
        <f t="shared" si="42"/>
        <v>#DIV/0!</v>
      </c>
      <c r="O30" s="32"/>
      <c r="P30" s="18"/>
      <c r="Q30" s="68">
        <f>+Q25/Q21</f>
        <v>1.1560509554140128</v>
      </c>
      <c r="R30" s="40">
        <f>+Q29/$U$5</f>
        <v>7.7</v>
      </c>
      <c r="S30" s="73">
        <f>[5]Sheet1!$O$4</f>
        <v>0.67766714082503565</v>
      </c>
    </row>
    <row r="31" spans="1:19" ht="15" customHeight="1" x14ac:dyDescent="0.25">
      <c r="A31" s="1"/>
      <c r="D31" s="27"/>
      <c r="E31" s="27"/>
      <c r="F31" s="27"/>
      <c r="G31" s="27"/>
      <c r="H31" s="27"/>
      <c r="I31" s="27"/>
      <c r="J31" s="27"/>
      <c r="K31" s="27"/>
      <c r="L31" s="27"/>
      <c r="M31" s="27"/>
      <c r="N31" s="27"/>
      <c r="O31" s="32"/>
      <c r="S31" s="18"/>
    </row>
    <row r="32" spans="1:19" ht="15" customHeight="1" x14ac:dyDescent="0.25">
      <c r="A32" s="8" t="s">
        <v>6</v>
      </c>
      <c r="B32" s="31" t="s">
        <v>51</v>
      </c>
      <c r="C32" s="31" t="s">
        <v>60</v>
      </c>
      <c r="D32" s="9" t="s">
        <v>61</v>
      </c>
      <c r="E32" s="9" t="s">
        <v>62</v>
      </c>
      <c r="F32" s="4" t="s">
        <v>63</v>
      </c>
      <c r="G32" s="4" t="s">
        <v>64</v>
      </c>
      <c r="H32" s="4" t="s">
        <v>65</v>
      </c>
      <c r="I32" s="4" t="s">
        <v>66</v>
      </c>
      <c r="J32" s="4" t="s">
        <v>67</v>
      </c>
      <c r="K32" s="4" t="s">
        <v>68</v>
      </c>
      <c r="L32" s="4" t="s">
        <v>69</v>
      </c>
      <c r="M32" s="4" t="s">
        <v>70</v>
      </c>
      <c r="N32" s="4" t="s">
        <v>71</v>
      </c>
      <c r="O32" s="14" t="s">
        <v>41</v>
      </c>
      <c r="P32" s="8" t="s">
        <v>42</v>
      </c>
      <c r="Q32" s="48" t="s">
        <v>52</v>
      </c>
      <c r="R32" s="17" t="s">
        <v>38</v>
      </c>
      <c r="S32" s="41" t="s">
        <v>43</v>
      </c>
    </row>
    <row r="33" spans="1:19" ht="15" customHeight="1" x14ac:dyDescent="0.25">
      <c r="A33" s="2" t="s">
        <v>0</v>
      </c>
      <c r="B33" s="21">
        <f>'[1]June 2015'!$D$17</f>
        <v>102</v>
      </c>
      <c r="C33" s="28">
        <f>'[2]July 2015'!$D$17</f>
        <v>103</v>
      </c>
      <c r="D33" s="28">
        <f>'[1]August 2015'!$D$17</f>
        <v>103</v>
      </c>
      <c r="E33" s="28">
        <f>'[1]September 2015'!$D$15</f>
        <v>104</v>
      </c>
      <c r="F33" s="28">
        <f>'[1]October 2015'!$D$15</f>
        <v>103</v>
      </c>
      <c r="G33" s="28">
        <f>'[1]November 2015'!$D$15</f>
        <v>105</v>
      </c>
      <c r="H33" s="28">
        <f>'[1]December 2015'!$D$15</f>
        <v>102</v>
      </c>
      <c r="I33" s="28">
        <f>'[3]January 2016'!$D$15</f>
        <v>100</v>
      </c>
      <c r="J33" s="28">
        <f>'[3]February 2016'!$D$15</f>
        <v>95</v>
      </c>
      <c r="K33" s="28">
        <f>'[3]March 2016'!$D$15</f>
        <v>100</v>
      </c>
      <c r="L33" s="28">
        <f>'[4]April 2016'!$D$15</f>
        <v>100</v>
      </c>
      <c r="M33" s="28"/>
      <c r="N33" s="28"/>
      <c r="O33" s="28">
        <f>+Q33-B33</f>
        <v>-2</v>
      </c>
      <c r="P33" s="18">
        <f t="shared" ref="P33:P40" si="43">+O33/$C33</f>
        <v>-1.9417475728155338E-2</v>
      </c>
      <c r="Q33" s="38">
        <f>L33</f>
        <v>100</v>
      </c>
      <c r="R33" s="39" t="s">
        <v>27</v>
      </c>
      <c r="S33" s="39" t="s">
        <v>44</v>
      </c>
    </row>
    <row r="34" spans="1:19" ht="15" customHeight="1" x14ac:dyDescent="0.25">
      <c r="A34" s="2" t="s">
        <v>1</v>
      </c>
      <c r="B34" s="21">
        <f>'[1]June 2015'!$D$18+'[1]June 2015'!$D$21</f>
        <v>17</v>
      </c>
      <c r="C34" s="28">
        <f>'[2]July 2015'!$D$18+'[2]July 2015'!$D$21</f>
        <v>15</v>
      </c>
      <c r="D34" s="28">
        <f>'[1]August 2015'!$D$18+'[1]August 2015'!$D$21</f>
        <v>18</v>
      </c>
      <c r="E34" s="28">
        <f>'[1]September 2015'!$D$16+'[1]September 2015'!$D$19</f>
        <v>18</v>
      </c>
      <c r="F34" s="28">
        <f>'[1]October 2015'!$D$16+'[1]October 2015'!$D$19</f>
        <v>22</v>
      </c>
      <c r="G34" s="28">
        <f>'[1]November 2015'!$D$16+'[1]November 2015'!$D$19</f>
        <v>25</v>
      </c>
      <c r="H34" s="28">
        <f>'[1]December 2015'!$D$16+'[1]December 2015'!$D$19</f>
        <v>24</v>
      </c>
      <c r="I34" s="28">
        <f>'[3]January 2016'!$D$16+'[3]January 2016'!$D$19</f>
        <v>28</v>
      </c>
      <c r="J34" s="28">
        <f>'[3]February 2016'!$D$16+'[3]February 2016'!$D$19</f>
        <v>31</v>
      </c>
      <c r="K34" s="28">
        <f>'[3]March 2016'!$D$16+'[3]March 2016'!$D$19</f>
        <v>28</v>
      </c>
      <c r="L34" s="28">
        <f>'[4]April 2016'!$D$16+'[4]April 2016'!$D$19</f>
        <v>28</v>
      </c>
      <c r="M34" s="28"/>
      <c r="N34" s="28"/>
      <c r="O34" s="28">
        <f t="shared" ref="O34:O40" si="44">+Q34-B34</f>
        <v>11</v>
      </c>
      <c r="P34" s="18">
        <f t="shared" si="43"/>
        <v>0.73333333333333328</v>
      </c>
      <c r="Q34" s="38">
        <f t="shared" ref="Q34:Q40" si="45">L34</f>
        <v>28</v>
      </c>
      <c r="R34" s="42">
        <f>1-Q34/(Q33+Q34)</f>
        <v>0.78125</v>
      </c>
      <c r="S34" s="71">
        <v>122</v>
      </c>
    </row>
    <row r="35" spans="1:19" ht="15" customHeight="1" x14ac:dyDescent="0.25">
      <c r="A35" s="2" t="s">
        <v>36</v>
      </c>
      <c r="B35" s="70">
        <f t="shared" ref="B35" si="46">SUM(B33:B34)</f>
        <v>119</v>
      </c>
      <c r="C35" s="36">
        <f t="shared" ref="C35" si="47">SUM(C33:C34)</f>
        <v>118</v>
      </c>
      <c r="D35" s="36">
        <f t="shared" ref="D35" si="48">SUM(D33:D34)</f>
        <v>121</v>
      </c>
      <c r="E35" s="36">
        <f t="shared" ref="E35" si="49">SUM(E33:E34)</f>
        <v>122</v>
      </c>
      <c r="F35" s="36">
        <f t="shared" ref="F35" si="50">SUM(F33:F34)</f>
        <v>125</v>
      </c>
      <c r="G35" s="36">
        <f t="shared" ref="G35" si="51">SUM(G33:G34)</f>
        <v>130</v>
      </c>
      <c r="H35" s="36">
        <f t="shared" ref="H35" si="52">SUM(H33:H34)</f>
        <v>126</v>
      </c>
      <c r="I35" s="36">
        <f t="shared" ref="I35" si="53">SUM(I33:I34)</f>
        <v>128</v>
      </c>
      <c r="J35" s="36">
        <f t="shared" ref="J35" si="54">SUM(J33:J34)</f>
        <v>126</v>
      </c>
      <c r="K35" s="36">
        <f t="shared" ref="K35" si="55">SUM(K33:K34)</f>
        <v>128</v>
      </c>
      <c r="L35" s="36">
        <f t="shared" ref="L35" si="56">SUM(L33:L34)</f>
        <v>128</v>
      </c>
      <c r="M35" s="36">
        <f t="shared" ref="M35" si="57">SUM(M33:M34)</f>
        <v>0</v>
      </c>
      <c r="N35" s="36">
        <f t="shared" ref="N35" si="58">SUM(N33:N34)</f>
        <v>0</v>
      </c>
      <c r="O35" s="28">
        <f t="shared" si="44"/>
        <v>9</v>
      </c>
      <c r="P35" s="18">
        <f t="shared" si="43"/>
        <v>7.6271186440677971E-2</v>
      </c>
      <c r="Q35" s="38">
        <f t="shared" si="45"/>
        <v>128</v>
      </c>
      <c r="R35" s="43"/>
      <c r="S35" s="44"/>
    </row>
    <row r="36" spans="1:19" ht="15" customHeight="1" x14ac:dyDescent="0.25">
      <c r="A36" s="2" t="s">
        <v>28</v>
      </c>
      <c r="B36" s="21">
        <f>'[1]June 2015'!$D$19</f>
        <v>32</v>
      </c>
      <c r="C36" s="28">
        <f>'[2]July 2015'!$D$19</f>
        <v>32</v>
      </c>
      <c r="D36" s="28">
        <f>'[1]August 2015'!$D$19</f>
        <v>32</v>
      </c>
      <c r="E36" s="28">
        <f>'[1]September 2015'!$D$17</f>
        <v>30</v>
      </c>
      <c r="F36" s="28">
        <f>'[1]October 2015'!$D$17</f>
        <v>30</v>
      </c>
      <c r="G36" s="28">
        <f>'[1]November 2015'!$D$17</f>
        <v>30</v>
      </c>
      <c r="H36" s="28">
        <f>'[1]December 2015'!$D$17</f>
        <v>31</v>
      </c>
      <c r="I36" s="28">
        <f>'[3]January 2016'!$D$17</f>
        <v>31</v>
      </c>
      <c r="J36" s="28">
        <f>'[3]February 2016'!$D$17</f>
        <v>31</v>
      </c>
      <c r="K36" s="28">
        <f>'[3]March 2016'!$D$17</f>
        <v>31</v>
      </c>
      <c r="L36" s="28">
        <f>'[4]April 2016'!$D$17</f>
        <v>31</v>
      </c>
      <c r="M36" s="28"/>
      <c r="N36" s="28"/>
      <c r="O36" s="28">
        <f t="shared" si="44"/>
        <v>-1</v>
      </c>
      <c r="P36" s="18">
        <f t="shared" si="43"/>
        <v>-3.125E-2</v>
      </c>
      <c r="Q36" s="38">
        <f t="shared" si="45"/>
        <v>31</v>
      </c>
      <c r="R36" s="43" t="s">
        <v>45</v>
      </c>
      <c r="S36" s="43" t="s">
        <v>48</v>
      </c>
    </row>
    <row r="37" spans="1:19" ht="15" customHeight="1" x14ac:dyDescent="0.25">
      <c r="A37" s="2" t="s">
        <v>30</v>
      </c>
      <c r="B37" s="21">
        <f t="shared" ref="B37" si="59">+SUM(B35:B36)</f>
        <v>151</v>
      </c>
      <c r="C37" s="28">
        <f t="shared" ref="C37" si="60">+SUM(C35:C36)</f>
        <v>150</v>
      </c>
      <c r="D37" s="28">
        <f t="shared" ref="D37" si="61">+SUM(D35:D36)</f>
        <v>153</v>
      </c>
      <c r="E37" s="28">
        <f t="shared" ref="E37" si="62">+SUM(E35:E36)</f>
        <v>152</v>
      </c>
      <c r="F37" s="28">
        <f t="shared" ref="F37" si="63">+SUM(F35:F36)</f>
        <v>155</v>
      </c>
      <c r="G37" s="28">
        <f t="shared" ref="G37" si="64">+SUM(G35:G36)</f>
        <v>160</v>
      </c>
      <c r="H37" s="28">
        <f t="shared" ref="H37" si="65">+SUM(H35:H36)</f>
        <v>157</v>
      </c>
      <c r="I37" s="28">
        <f t="shared" ref="I37" si="66">+SUM(I35:I36)</f>
        <v>159</v>
      </c>
      <c r="J37" s="28">
        <f t="shared" ref="J37" si="67">+SUM(J35:J36)</f>
        <v>157</v>
      </c>
      <c r="K37" s="28">
        <f t="shared" ref="K37" si="68">+SUM(K35:K36)</f>
        <v>159</v>
      </c>
      <c r="L37" s="28">
        <f t="shared" ref="L37" si="69">+SUM(L35:L36)</f>
        <v>159</v>
      </c>
      <c r="M37" s="28">
        <f t="shared" ref="M37" si="70">+SUM(M35:M36)</f>
        <v>0</v>
      </c>
      <c r="N37" s="28">
        <f t="shared" ref="N37" si="71">+SUM(N35:N36)</f>
        <v>0</v>
      </c>
      <c r="O37" s="28">
        <f t="shared" si="44"/>
        <v>8</v>
      </c>
      <c r="P37" s="18">
        <f t="shared" si="43"/>
        <v>5.3333333333333337E-2</v>
      </c>
      <c r="Q37" s="38">
        <f t="shared" si="45"/>
        <v>159</v>
      </c>
      <c r="R37" s="45" t="s">
        <v>46</v>
      </c>
      <c r="S37" s="46" t="s">
        <v>44</v>
      </c>
    </row>
    <row r="38" spans="1:19" ht="15" customHeight="1" x14ac:dyDescent="0.25">
      <c r="A38" s="2" t="s">
        <v>73</v>
      </c>
      <c r="B38" s="21">
        <f>'[1]June 2015'!$D$11</f>
        <v>149</v>
      </c>
      <c r="C38" s="28">
        <f>'[2]July 2015'!$D$11</f>
        <v>142</v>
      </c>
      <c r="D38" s="28">
        <f>'[1]August 2015'!$D$11</f>
        <v>171</v>
      </c>
      <c r="E38" s="28">
        <f>'[1]September 2015'!$D$9</f>
        <v>160</v>
      </c>
      <c r="F38" s="28">
        <f>'[1]October 2015'!$D$9</f>
        <v>186</v>
      </c>
      <c r="G38" s="28">
        <f>'[1]November 2015'!$D$9</f>
        <v>197</v>
      </c>
      <c r="H38" s="28">
        <f>'[1]December 2015'!$D$9</f>
        <v>185</v>
      </c>
      <c r="I38" s="28">
        <f>'[3]January 2016'!$D$9</f>
        <v>177</v>
      </c>
      <c r="J38" s="28">
        <f>'[3]February 2016'!$D$9</f>
        <v>182</v>
      </c>
      <c r="K38" s="28">
        <f>'[3]March 2016'!$D$9</f>
        <v>176</v>
      </c>
      <c r="L38" s="28">
        <f>'[4]April 2016'!$D$9</f>
        <v>181</v>
      </c>
      <c r="M38" s="28"/>
      <c r="N38" s="28"/>
      <c r="O38" s="28">
        <f t="shared" si="44"/>
        <v>32</v>
      </c>
      <c r="P38" s="18">
        <f t="shared" si="43"/>
        <v>0.22535211267605634</v>
      </c>
      <c r="Q38" s="38">
        <f t="shared" si="45"/>
        <v>181</v>
      </c>
      <c r="R38" s="40">
        <f>+Q42/$U$5</f>
        <v>2.4</v>
      </c>
      <c r="S38" s="42">
        <f>(Q35)/S34</f>
        <v>1.0491803278688525</v>
      </c>
    </row>
    <row r="39" spans="1:19" ht="15" customHeight="1" x14ac:dyDescent="0.25">
      <c r="A39" s="2" t="s">
        <v>32</v>
      </c>
      <c r="B39" s="21">
        <f>'[1]June 2015'!$D$13+'[1]June 2015'!$D$15</f>
        <v>303</v>
      </c>
      <c r="C39" s="28">
        <f>'[2]July 2015'!$D$13+'[2]July 2015'!$D$15</f>
        <v>324</v>
      </c>
      <c r="D39" s="28">
        <f>'[1]August 2015'!$D$13+'[1]August 2015'!$D$15</f>
        <v>306</v>
      </c>
      <c r="E39" s="28">
        <f>'[1]September 2015'!$D$11+'[1]September 2015'!$D$13</f>
        <v>322</v>
      </c>
      <c r="F39" s="28">
        <f>'[1]October 2015'!$D$11+'[1]October 2015'!$D$13</f>
        <v>300</v>
      </c>
      <c r="G39" s="28">
        <f>'[1]November 2015'!$D$11+'[1]November 2015'!$D$13</f>
        <v>290</v>
      </c>
      <c r="H39" s="28">
        <f>'[2]December 2015'!$D$11+'[2]December 2015'!$D$13</f>
        <v>274</v>
      </c>
      <c r="I39" s="28">
        <f>'[3]January 2016'!$D$11+'[3]January 2016'!$D$13</f>
        <v>280</v>
      </c>
      <c r="J39" s="28">
        <f>'[3]February 2016'!$D$11+'[3]February 2016'!$D$13</f>
        <v>269</v>
      </c>
      <c r="K39" s="28">
        <f>'[3]March 2016'!$D$11+'[3]March 2016'!$D$13</f>
        <v>281</v>
      </c>
      <c r="L39" s="28">
        <f>'[4]April 2016'!$D$11+'[4]April 2016'!$D$13</f>
        <v>282</v>
      </c>
      <c r="M39" s="28"/>
      <c r="N39" s="28"/>
      <c r="O39" s="28">
        <f t="shared" si="44"/>
        <v>-21</v>
      </c>
      <c r="P39" s="18">
        <f t="shared" si="43"/>
        <v>-6.4814814814814811E-2</v>
      </c>
      <c r="Q39" s="38">
        <f t="shared" si="45"/>
        <v>282</v>
      </c>
      <c r="R39" s="29"/>
      <c r="S39" s="44"/>
    </row>
    <row r="40" spans="1:19" ht="15" customHeight="1" x14ac:dyDescent="0.25">
      <c r="A40" s="2" t="s">
        <v>33</v>
      </c>
      <c r="B40" s="21">
        <f>SUM(B38:B39)</f>
        <v>452</v>
      </c>
      <c r="C40" s="28">
        <f t="shared" ref="C40" si="72">SUM(C38:C39)</f>
        <v>466</v>
      </c>
      <c r="D40" s="28">
        <f t="shared" ref="D40:N40" si="73">SUM(D38:D39)</f>
        <v>477</v>
      </c>
      <c r="E40" s="28">
        <f t="shared" si="73"/>
        <v>482</v>
      </c>
      <c r="F40" s="28">
        <f t="shared" si="73"/>
        <v>486</v>
      </c>
      <c r="G40" s="28">
        <f t="shared" si="73"/>
        <v>487</v>
      </c>
      <c r="H40" s="28">
        <f t="shared" si="73"/>
        <v>459</v>
      </c>
      <c r="I40" s="28">
        <f t="shared" si="73"/>
        <v>457</v>
      </c>
      <c r="J40" s="28">
        <f t="shared" si="73"/>
        <v>451</v>
      </c>
      <c r="K40" s="28">
        <f t="shared" si="73"/>
        <v>457</v>
      </c>
      <c r="L40" s="28">
        <f t="shared" si="73"/>
        <v>463</v>
      </c>
      <c r="M40" s="28">
        <f t="shared" si="73"/>
        <v>0</v>
      </c>
      <c r="N40" s="28">
        <f t="shared" si="73"/>
        <v>0</v>
      </c>
      <c r="O40" s="28">
        <f t="shared" si="44"/>
        <v>11</v>
      </c>
      <c r="P40" s="18">
        <f t="shared" si="43"/>
        <v>2.3605150214592276E-2</v>
      </c>
      <c r="Q40" s="38">
        <f t="shared" si="45"/>
        <v>463</v>
      </c>
      <c r="R40" s="29"/>
    </row>
    <row r="41" spans="1:19" ht="15" customHeight="1" x14ac:dyDescent="0.25">
      <c r="A41" s="74"/>
      <c r="B41" s="75"/>
      <c r="C41" s="75"/>
      <c r="D41" s="75"/>
      <c r="E41" s="75"/>
      <c r="F41" s="75"/>
      <c r="G41" s="75"/>
      <c r="H41" s="75"/>
      <c r="I41" s="75"/>
      <c r="J41" s="75"/>
      <c r="K41" s="75"/>
      <c r="L41" s="75"/>
      <c r="M41" s="75"/>
      <c r="N41" s="75"/>
      <c r="O41" s="75"/>
      <c r="P41" s="76"/>
      <c r="Q41" s="77" t="s">
        <v>53</v>
      </c>
      <c r="R41" s="29"/>
      <c r="S41" s="24" t="s">
        <v>40</v>
      </c>
    </row>
    <row r="42" spans="1:19" ht="15" customHeight="1" x14ac:dyDescent="0.25">
      <c r="A42" s="2" t="s">
        <v>3</v>
      </c>
      <c r="B42" s="21">
        <f>'[1]June 2015'!$D$20</f>
        <v>0</v>
      </c>
      <c r="C42" s="28">
        <f>'[2]July 2015'!$D$20</f>
        <v>0</v>
      </c>
      <c r="D42" s="28">
        <f>'[1]August 2015'!$D$20</f>
        <v>3</v>
      </c>
      <c r="E42" s="28">
        <f>'[1]September 2015'!$D$18</f>
        <v>3</v>
      </c>
      <c r="F42" s="28">
        <f>'[1]October 2015'!$D$18</f>
        <v>6</v>
      </c>
      <c r="G42" s="28">
        <f>'[1]November 2015'!$D$18</f>
        <v>5</v>
      </c>
      <c r="H42" s="28">
        <f>'[1]December 2015'!$D$18</f>
        <v>0</v>
      </c>
      <c r="I42" s="28">
        <f>'[3]January 2016'!$D$18</f>
        <v>2</v>
      </c>
      <c r="J42" s="28">
        <f>'[3]February 2016'!$D$18</f>
        <v>2</v>
      </c>
      <c r="K42" s="28">
        <f>'[3]March 2016'!$D$18</f>
        <v>3</v>
      </c>
      <c r="L42" s="28">
        <f>'[4]April 2016'!$D$18</f>
        <v>0</v>
      </c>
      <c r="M42" s="28"/>
      <c r="N42" s="28"/>
      <c r="O42" s="28"/>
      <c r="P42" s="15"/>
      <c r="Q42" s="38">
        <f>SUM(C42:N42)</f>
        <v>24</v>
      </c>
      <c r="R42" s="43" t="s">
        <v>45</v>
      </c>
      <c r="S42" s="24" t="s">
        <v>39</v>
      </c>
    </row>
    <row r="43" spans="1:19" ht="15" customHeight="1" x14ac:dyDescent="0.25">
      <c r="A43" s="2" t="s">
        <v>2</v>
      </c>
      <c r="B43" s="21">
        <f>'[1]June 2015'!$D$21</f>
        <v>1</v>
      </c>
      <c r="C43" s="28">
        <f>'[2]July 2015'!$D$21</f>
        <v>0</v>
      </c>
      <c r="D43" s="28">
        <f>'[1]August 2015'!$D$21</f>
        <v>2</v>
      </c>
      <c r="E43" s="28">
        <f>'[1]September 2015'!$D$19</f>
        <v>1</v>
      </c>
      <c r="F43" s="28">
        <f>'[1]October 2015'!$D$19</f>
        <v>1</v>
      </c>
      <c r="G43" s="28">
        <f>'[1]November 2015'!$D$19</f>
        <v>3</v>
      </c>
      <c r="H43" s="28">
        <f>'[1]December 2015'!$D$19</f>
        <v>0</v>
      </c>
      <c r="I43" s="28">
        <f>'[3]January 2016'!$D$19</f>
        <v>4</v>
      </c>
      <c r="J43" s="28">
        <f>'[3]February 2016'!$D$19</f>
        <v>0</v>
      </c>
      <c r="K43" s="28">
        <f>'[3]March 2016'!$D$19</f>
        <v>3</v>
      </c>
      <c r="L43" s="28">
        <f>'[4]April 2016'!$D$19</f>
        <v>1</v>
      </c>
      <c r="M43" s="28"/>
      <c r="N43" s="28"/>
      <c r="O43" s="28"/>
      <c r="P43" s="16"/>
      <c r="Q43" s="38">
        <f>SUM(C43:N43)</f>
        <v>15</v>
      </c>
      <c r="R43" s="45" t="s">
        <v>47</v>
      </c>
      <c r="S43" s="47" t="s">
        <v>49</v>
      </c>
    </row>
    <row r="44" spans="1:19" ht="15" customHeight="1" x14ac:dyDescent="0.25">
      <c r="A44" s="2" t="s">
        <v>34</v>
      </c>
      <c r="B44" s="66">
        <f>+B39/B35</f>
        <v>2.5462184873949578</v>
      </c>
      <c r="C44" s="32">
        <f t="shared" ref="C44" si="74">+C39/C35</f>
        <v>2.7457627118644066</v>
      </c>
      <c r="D44" s="32">
        <f t="shared" ref="D44:N44" si="75">+D39/D35</f>
        <v>2.5289256198347108</v>
      </c>
      <c r="E44" s="32">
        <f t="shared" si="75"/>
        <v>2.639344262295082</v>
      </c>
      <c r="F44" s="32">
        <f t="shared" si="75"/>
        <v>2.4</v>
      </c>
      <c r="G44" s="32">
        <f t="shared" si="75"/>
        <v>2.2307692307692308</v>
      </c>
      <c r="H44" s="32">
        <f t="shared" si="75"/>
        <v>2.1746031746031744</v>
      </c>
      <c r="I44" s="32">
        <f t="shared" si="75"/>
        <v>2.1875</v>
      </c>
      <c r="J44" s="32">
        <f t="shared" si="75"/>
        <v>2.1349206349206349</v>
      </c>
      <c r="K44" s="32">
        <f t="shared" si="75"/>
        <v>2.1953125</v>
      </c>
      <c r="L44" s="32">
        <f t="shared" si="75"/>
        <v>2.203125</v>
      </c>
      <c r="M44" s="32" t="e">
        <f t="shared" si="75"/>
        <v>#DIV/0!</v>
      </c>
      <c r="N44" s="32" t="e">
        <f t="shared" si="75"/>
        <v>#DIV/0!</v>
      </c>
      <c r="O44" s="32"/>
      <c r="P44" s="18"/>
      <c r="Q44" s="68">
        <f>+Q39/Q35</f>
        <v>2.203125</v>
      </c>
      <c r="R44" s="40">
        <f>+Q43/$U$5</f>
        <v>1.5</v>
      </c>
      <c r="S44" s="73">
        <f>[5]Sheet1!$O$5</f>
        <v>0.83906364301389902</v>
      </c>
    </row>
    <row r="45" spans="1:19" ht="15" customHeight="1" x14ac:dyDescent="0.25">
      <c r="A45" s="1"/>
      <c r="D45" s="27"/>
      <c r="E45" s="27"/>
      <c r="F45" s="27"/>
      <c r="G45" s="27"/>
      <c r="H45" s="27"/>
      <c r="I45" s="27"/>
      <c r="J45" s="27"/>
      <c r="K45" s="27"/>
      <c r="L45" s="27"/>
      <c r="M45" s="27"/>
      <c r="N45" s="27"/>
      <c r="S45" s="18"/>
    </row>
    <row r="46" spans="1:19" ht="15" customHeight="1" x14ac:dyDescent="0.25">
      <c r="A46" s="8" t="s">
        <v>9</v>
      </c>
      <c r="B46" s="31" t="s">
        <v>51</v>
      </c>
      <c r="C46" s="31" t="s">
        <v>60</v>
      </c>
      <c r="D46" s="9" t="s">
        <v>61</v>
      </c>
      <c r="E46" s="9" t="s">
        <v>62</v>
      </c>
      <c r="F46" s="4" t="s">
        <v>63</v>
      </c>
      <c r="G46" s="4" t="s">
        <v>64</v>
      </c>
      <c r="H46" s="4" t="s">
        <v>65</v>
      </c>
      <c r="I46" s="4" t="s">
        <v>66</v>
      </c>
      <c r="J46" s="4" t="s">
        <v>67</v>
      </c>
      <c r="K46" s="4" t="s">
        <v>68</v>
      </c>
      <c r="L46" s="4" t="s">
        <v>69</v>
      </c>
      <c r="M46" s="4" t="s">
        <v>70</v>
      </c>
      <c r="N46" s="4" t="s">
        <v>71</v>
      </c>
      <c r="O46" s="14" t="s">
        <v>41</v>
      </c>
      <c r="P46" s="8" t="s">
        <v>42</v>
      </c>
      <c r="Q46" s="48" t="s">
        <v>52</v>
      </c>
      <c r="R46" s="17" t="s">
        <v>38</v>
      </c>
      <c r="S46" s="41" t="s">
        <v>43</v>
      </c>
    </row>
    <row r="47" spans="1:19" ht="15" customHeight="1" x14ac:dyDescent="0.25">
      <c r="A47" s="2" t="s">
        <v>0</v>
      </c>
      <c r="B47" s="21">
        <f>'[1]June 2015'!$I$17</f>
        <v>235</v>
      </c>
      <c r="C47" s="28">
        <f>'[2]July 2015'!$I$17</f>
        <v>239</v>
      </c>
      <c r="D47" s="28">
        <f>'[1]August 2015'!$I$17</f>
        <v>233</v>
      </c>
      <c r="E47" s="28">
        <f>'[1]September 2015'!$I$15</f>
        <v>240</v>
      </c>
      <c r="F47" s="28">
        <f>'[1]October 2015'!$I$15</f>
        <v>239</v>
      </c>
      <c r="G47" s="28">
        <f>'[1]November 2015'!$I$15</f>
        <v>235</v>
      </c>
      <c r="H47" s="28">
        <f>'[1]December 2015'!$I$15</f>
        <v>229</v>
      </c>
      <c r="I47" s="28">
        <f>'[3]January 2016'!$I$15</f>
        <v>234</v>
      </c>
      <c r="J47" s="28">
        <f>'[3]February 2016'!$I$15</f>
        <v>241</v>
      </c>
      <c r="K47" s="28">
        <f>'[3]March 2016'!$I$15</f>
        <v>243</v>
      </c>
      <c r="L47" s="28">
        <f>'[4]April 2016'!$I$15</f>
        <v>242</v>
      </c>
      <c r="M47" s="28"/>
      <c r="N47" s="28"/>
      <c r="O47" s="28">
        <f>+Q47-B47</f>
        <v>7</v>
      </c>
      <c r="P47" s="18">
        <f t="shared" ref="P47:P54" si="76">+O47/$C47</f>
        <v>2.9288702928870293E-2</v>
      </c>
      <c r="Q47" s="38">
        <f>L47</f>
        <v>242</v>
      </c>
      <c r="R47" s="39" t="s">
        <v>27</v>
      </c>
      <c r="S47" s="39" t="s">
        <v>44</v>
      </c>
    </row>
    <row r="48" spans="1:19" ht="15" customHeight="1" x14ac:dyDescent="0.25">
      <c r="A48" s="2" t="s">
        <v>1</v>
      </c>
      <c r="B48" s="21">
        <f>'[1]June 2015'!$I$18+'[1]June 2015'!$I$21</f>
        <v>89</v>
      </c>
      <c r="C48" s="28">
        <f>'[2]July 2015'!$I$18+'[2]July 2015'!$I$21</f>
        <v>87</v>
      </c>
      <c r="D48" s="28">
        <f>'[1]August 2015'!$I$18+'[1]August 2015'!$I$21</f>
        <v>98</v>
      </c>
      <c r="E48" s="28">
        <f>'[1]September 2015'!$I$16+'[1]September 2015'!$I$19</f>
        <v>101</v>
      </c>
      <c r="F48" s="28">
        <f>'[1]October 2015'!$I$16+'[1]October 2015'!$I$19</f>
        <v>107</v>
      </c>
      <c r="G48" s="28">
        <f>'[1]November 2015'!$I$16+'[1]November 2015'!$I$19</f>
        <v>102</v>
      </c>
      <c r="H48" s="28">
        <f>'[1]December 2015'!$I$16+'[1]December 2015'!$I$19</f>
        <v>103</v>
      </c>
      <c r="I48" s="28">
        <f>'[3]January 2016'!$I$16+'[3]January 2016'!$I$19</f>
        <v>103</v>
      </c>
      <c r="J48" s="28">
        <f>'[3]February 2016'!$I$16+'[3]February 2016'!$I$19</f>
        <v>104</v>
      </c>
      <c r="K48" s="28">
        <f>'[3]March 2016'!$I$16+'[3]March 2016'!$I$19</f>
        <v>107</v>
      </c>
      <c r="L48" s="28">
        <f>'[4]April 2016'!$I$16+'[4]April 2016'!$I$19</f>
        <v>105</v>
      </c>
      <c r="M48" s="28"/>
      <c r="N48" s="28"/>
      <c r="O48" s="28">
        <f t="shared" ref="O48:O54" si="77">+Q48-B48</f>
        <v>16</v>
      </c>
      <c r="P48" s="18">
        <f t="shared" si="76"/>
        <v>0.18390804597701149</v>
      </c>
      <c r="Q48" s="38">
        <f t="shared" ref="Q48:Q54" si="78">L48</f>
        <v>105</v>
      </c>
      <c r="R48" s="42">
        <f>1-Q48/(Q47+Q48)</f>
        <v>0.69740634005763691</v>
      </c>
      <c r="S48" s="71">
        <v>293</v>
      </c>
    </row>
    <row r="49" spans="1:19" ht="15" customHeight="1" x14ac:dyDescent="0.25">
      <c r="A49" s="2" t="s">
        <v>36</v>
      </c>
      <c r="B49" s="70">
        <f t="shared" ref="B49" si="79">SUM(B47:B48)</f>
        <v>324</v>
      </c>
      <c r="C49" s="36">
        <f t="shared" ref="C49" si="80">SUM(C47:C48)</f>
        <v>326</v>
      </c>
      <c r="D49" s="36">
        <f t="shared" ref="D49" si="81">SUM(D47:D48)</f>
        <v>331</v>
      </c>
      <c r="E49" s="36">
        <f t="shared" ref="E49" si="82">SUM(E47:E48)</f>
        <v>341</v>
      </c>
      <c r="F49" s="36">
        <f t="shared" ref="F49" si="83">SUM(F47:F48)</f>
        <v>346</v>
      </c>
      <c r="G49" s="36">
        <f t="shared" ref="G49" si="84">SUM(G47:G48)</f>
        <v>337</v>
      </c>
      <c r="H49" s="36">
        <f t="shared" ref="H49" si="85">SUM(H47:H48)</f>
        <v>332</v>
      </c>
      <c r="I49" s="36">
        <f t="shared" ref="I49" si="86">SUM(I47:I48)</f>
        <v>337</v>
      </c>
      <c r="J49" s="36">
        <f t="shared" ref="J49" si="87">SUM(J47:J48)</f>
        <v>345</v>
      </c>
      <c r="K49" s="36">
        <f t="shared" ref="K49" si="88">SUM(K47:K48)</f>
        <v>350</v>
      </c>
      <c r="L49" s="36">
        <f t="shared" ref="L49" si="89">SUM(L47:L48)</f>
        <v>347</v>
      </c>
      <c r="M49" s="36">
        <f t="shared" ref="M49" si="90">SUM(M47:M48)</f>
        <v>0</v>
      </c>
      <c r="N49" s="36">
        <f t="shared" ref="N49" si="91">SUM(N47:N48)</f>
        <v>0</v>
      </c>
      <c r="O49" s="28">
        <f t="shared" si="77"/>
        <v>23</v>
      </c>
      <c r="P49" s="18">
        <f t="shared" si="76"/>
        <v>7.0552147239263799E-2</v>
      </c>
      <c r="Q49" s="38">
        <f t="shared" si="78"/>
        <v>347</v>
      </c>
      <c r="R49" s="43"/>
      <c r="S49" s="44"/>
    </row>
    <row r="50" spans="1:19" ht="15" customHeight="1" x14ac:dyDescent="0.25">
      <c r="A50" s="2" t="s">
        <v>28</v>
      </c>
      <c r="B50" s="21">
        <f>'[1]June 2015'!$I$19</f>
        <v>71</v>
      </c>
      <c r="C50" s="28">
        <f>'[2]July 2015'!$I$19</f>
        <v>71</v>
      </c>
      <c r="D50" s="28">
        <f>'[1]August 2015'!$I$19</f>
        <v>71</v>
      </c>
      <c r="E50" s="28">
        <f>'[1]September 2015'!$I$17</f>
        <v>72</v>
      </c>
      <c r="F50" s="28">
        <f>'[1]October 2015'!$I$17</f>
        <v>75</v>
      </c>
      <c r="G50" s="28">
        <f>'[1]November 2015'!$I$17</f>
        <v>75</v>
      </c>
      <c r="H50" s="28">
        <f>'[1]December 2015'!$I$17</f>
        <v>75</v>
      </c>
      <c r="I50" s="28">
        <f>'[3]January 2016'!$I$17</f>
        <v>75</v>
      </c>
      <c r="J50" s="28">
        <f>'[3]February 2016'!$I$17</f>
        <v>76</v>
      </c>
      <c r="K50" s="28">
        <f>'[3]March 2016'!$I$17</f>
        <v>76</v>
      </c>
      <c r="L50" s="28">
        <f>'[4]April 2016'!$I$17</f>
        <v>74</v>
      </c>
      <c r="M50" s="28"/>
      <c r="N50" s="28"/>
      <c r="O50" s="28">
        <f t="shared" si="77"/>
        <v>3</v>
      </c>
      <c r="P50" s="18">
        <f t="shared" si="76"/>
        <v>4.2253521126760563E-2</v>
      </c>
      <c r="Q50" s="38">
        <f t="shared" si="78"/>
        <v>74</v>
      </c>
      <c r="R50" s="43" t="s">
        <v>45</v>
      </c>
      <c r="S50" s="43" t="s">
        <v>48</v>
      </c>
    </row>
    <row r="51" spans="1:19" ht="15" customHeight="1" x14ac:dyDescent="0.25">
      <c r="A51" s="2" t="s">
        <v>30</v>
      </c>
      <c r="B51" s="21">
        <f t="shared" ref="B51" si="92">+SUM(B49:B50)</f>
        <v>395</v>
      </c>
      <c r="C51" s="28">
        <f t="shared" ref="C51" si="93">+SUM(C49:C50)</f>
        <v>397</v>
      </c>
      <c r="D51" s="28">
        <f t="shared" ref="D51" si="94">+SUM(D49:D50)</f>
        <v>402</v>
      </c>
      <c r="E51" s="28">
        <f t="shared" ref="E51" si="95">+SUM(E49:E50)</f>
        <v>413</v>
      </c>
      <c r="F51" s="28">
        <f t="shared" ref="F51" si="96">+SUM(F49:F50)</f>
        <v>421</v>
      </c>
      <c r="G51" s="28">
        <f t="shared" ref="G51" si="97">+SUM(G49:G50)</f>
        <v>412</v>
      </c>
      <c r="H51" s="28">
        <f t="shared" ref="H51" si="98">+SUM(H49:H50)</f>
        <v>407</v>
      </c>
      <c r="I51" s="28">
        <f t="shared" ref="I51" si="99">+SUM(I49:I50)</f>
        <v>412</v>
      </c>
      <c r="J51" s="28">
        <f t="shared" ref="J51" si="100">+SUM(J49:J50)</f>
        <v>421</v>
      </c>
      <c r="K51" s="28">
        <f t="shared" ref="K51" si="101">+SUM(K49:K50)</f>
        <v>426</v>
      </c>
      <c r="L51" s="28">
        <f t="shared" ref="L51" si="102">+SUM(L49:L50)</f>
        <v>421</v>
      </c>
      <c r="M51" s="28">
        <f t="shared" ref="M51" si="103">+SUM(M49:M50)</f>
        <v>0</v>
      </c>
      <c r="N51" s="28">
        <f t="shared" ref="N51" si="104">+SUM(N49:N50)</f>
        <v>0</v>
      </c>
      <c r="O51" s="28">
        <f t="shared" si="77"/>
        <v>26</v>
      </c>
      <c r="P51" s="18">
        <f t="shared" si="76"/>
        <v>6.5491183879093195E-2</v>
      </c>
      <c r="Q51" s="38">
        <f t="shared" si="78"/>
        <v>421</v>
      </c>
      <c r="R51" s="45" t="s">
        <v>46</v>
      </c>
      <c r="S51" s="46" t="s">
        <v>44</v>
      </c>
    </row>
    <row r="52" spans="1:19" ht="15" customHeight="1" x14ac:dyDescent="0.25">
      <c r="A52" s="2" t="s">
        <v>73</v>
      </c>
      <c r="B52" s="21">
        <f>'[1]June 2015'!$I$11</f>
        <v>30</v>
      </c>
      <c r="C52" s="28">
        <f>'[2]July 2015'!$I$11</f>
        <v>35</v>
      </c>
      <c r="D52" s="28">
        <f>'[1]August 2015'!$I$11</f>
        <v>42</v>
      </c>
      <c r="E52" s="28">
        <f>'[1]September 2015'!$I$9</f>
        <v>53</v>
      </c>
      <c r="F52" s="28">
        <f>'[1]October 2015'!$I$9</f>
        <v>68</v>
      </c>
      <c r="G52" s="28">
        <f>'[1]November 2015'!$I$9</f>
        <v>53</v>
      </c>
      <c r="H52" s="28">
        <f>'[1]December 2015'!$I$9</f>
        <v>67</v>
      </c>
      <c r="I52" s="28">
        <f>'[3]January 2016'!$I$9</f>
        <v>71</v>
      </c>
      <c r="J52" s="28">
        <f>'[3]February 2016'!$I$9</f>
        <v>39</v>
      </c>
      <c r="K52" s="28">
        <f>'[3]March 2016'!$I$9</f>
        <v>41</v>
      </c>
      <c r="L52" s="28">
        <f>'[4]April 2016'!$I$9</f>
        <v>50</v>
      </c>
      <c r="M52" s="28"/>
      <c r="N52" s="28"/>
      <c r="O52" s="28">
        <f t="shared" si="77"/>
        <v>20</v>
      </c>
      <c r="P52" s="18">
        <f t="shared" si="76"/>
        <v>0.5714285714285714</v>
      </c>
      <c r="Q52" s="38">
        <f t="shared" si="78"/>
        <v>50</v>
      </c>
      <c r="R52" s="40">
        <f>+Q56/$U$5</f>
        <v>8.1999999999999993</v>
      </c>
      <c r="S52" s="42">
        <f>(Q49)/S48</f>
        <v>1.1843003412969284</v>
      </c>
    </row>
    <row r="53" spans="1:19" ht="15" customHeight="1" x14ac:dyDescent="0.25">
      <c r="A53" s="2" t="s">
        <v>32</v>
      </c>
      <c r="B53" s="21">
        <f>'[1]June 2015'!$I$13+'[1]June 2015'!$I$15</f>
        <v>429</v>
      </c>
      <c r="C53" s="28">
        <f>'[2]July 2015'!$I$13+'[2]July 2015'!$I$15</f>
        <v>448</v>
      </c>
      <c r="D53" s="28">
        <f>'[1]August 2015'!$I$13+'[1]August 2015'!$I$15</f>
        <v>452</v>
      </c>
      <c r="E53" s="28">
        <f>'[1]September 2015'!$I$11+'[1]September 2015'!$I$13</f>
        <v>447</v>
      </c>
      <c r="F53" s="28">
        <f>'[1]October 2015'!$I$11+'[1]October 2015'!$I$13</f>
        <v>454</v>
      </c>
      <c r="G53" s="28">
        <f>'[1]November 2015'!$I$11+'[1]November 2015'!$I$13</f>
        <v>463</v>
      </c>
      <c r="H53" s="28">
        <f>'[1]December 2015'!$I$11+'[1]December 2015'!$I$13</f>
        <v>468</v>
      </c>
      <c r="I53" s="28">
        <f>'[3]January 2016'!$I$11+'[3]January 2016'!$I$13</f>
        <v>487</v>
      </c>
      <c r="J53" s="28">
        <f>'[3]February 2016'!$I$11+'[3]February 2016'!$I$13</f>
        <v>498</v>
      </c>
      <c r="K53" s="28">
        <f>'[3]March 2016'!$I$11+'[3]March 2016'!$I$13</f>
        <v>504</v>
      </c>
      <c r="L53" s="28">
        <f>'[4]April 2016'!$I$11+'[4]April 2016'!$I$13</f>
        <v>507</v>
      </c>
      <c r="M53" s="28"/>
      <c r="N53" s="28"/>
      <c r="O53" s="28">
        <f t="shared" si="77"/>
        <v>78</v>
      </c>
      <c r="P53" s="18">
        <f t="shared" si="76"/>
        <v>0.17410714285714285</v>
      </c>
      <c r="Q53" s="38">
        <f t="shared" si="78"/>
        <v>507</v>
      </c>
      <c r="R53" s="29"/>
      <c r="S53" s="44"/>
    </row>
    <row r="54" spans="1:19" ht="15" customHeight="1" x14ac:dyDescent="0.25">
      <c r="A54" s="2" t="s">
        <v>33</v>
      </c>
      <c r="B54" s="21">
        <f>SUM(B52:B53)</f>
        <v>459</v>
      </c>
      <c r="C54" s="28">
        <f t="shared" ref="C54" si="105">SUM(C52:C53)</f>
        <v>483</v>
      </c>
      <c r="D54" s="28">
        <f>SUM(D52:D53)</f>
        <v>494</v>
      </c>
      <c r="E54" s="28">
        <f t="shared" ref="E54:N54" si="106">SUM(E52:E53)</f>
        <v>500</v>
      </c>
      <c r="F54" s="28">
        <f t="shared" si="106"/>
        <v>522</v>
      </c>
      <c r="G54" s="28">
        <f t="shared" si="106"/>
        <v>516</v>
      </c>
      <c r="H54" s="28">
        <f t="shared" si="106"/>
        <v>535</v>
      </c>
      <c r="I54" s="28">
        <f t="shared" si="106"/>
        <v>558</v>
      </c>
      <c r="J54" s="28">
        <f t="shared" si="106"/>
        <v>537</v>
      </c>
      <c r="K54" s="28">
        <f t="shared" si="106"/>
        <v>545</v>
      </c>
      <c r="L54" s="28">
        <f t="shared" si="106"/>
        <v>557</v>
      </c>
      <c r="M54" s="28">
        <f t="shared" si="106"/>
        <v>0</v>
      </c>
      <c r="N54" s="28">
        <f t="shared" si="106"/>
        <v>0</v>
      </c>
      <c r="O54" s="28">
        <f t="shared" si="77"/>
        <v>98</v>
      </c>
      <c r="P54" s="18">
        <f t="shared" si="76"/>
        <v>0.20289855072463769</v>
      </c>
      <c r="Q54" s="38">
        <f t="shared" si="78"/>
        <v>557</v>
      </c>
      <c r="R54" s="29"/>
    </row>
    <row r="55" spans="1:19" ht="15" customHeight="1" x14ac:dyDescent="0.25">
      <c r="A55" s="74"/>
      <c r="B55" s="75"/>
      <c r="C55" s="75"/>
      <c r="D55" s="75"/>
      <c r="E55" s="75"/>
      <c r="F55" s="75"/>
      <c r="G55" s="75"/>
      <c r="H55" s="75"/>
      <c r="I55" s="75"/>
      <c r="J55" s="75"/>
      <c r="K55" s="75"/>
      <c r="L55" s="75"/>
      <c r="M55" s="75"/>
      <c r="N55" s="75"/>
      <c r="O55" s="75"/>
      <c r="P55" s="76"/>
      <c r="Q55" s="77" t="s">
        <v>53</v>
      </c>
      <c r="R55" s="29"/>
      <c r="S55" s="24" t="s">
        <v>40</v>
      </c>
    </row>
    <row r="56" spans="1:19" ht="15" customHeight="1" x14ac:dyDescent="0.25">
      <c r="A56" s="2" t="s">
        <v>3</v>
      </c>
      <c r="B56" s="21">
        <f>'[1]June 2015'!$I$20</f>
        <v>11</v>
      </c>
      <c r="C56" s="28">
        <f>'[2]July 2015'!$I$20</f>
        <v>7</v>
      </c>
      <c r="D56" s="28">
        <f>'[1]August 2015'!$I$20</f>
        <v>5</v>
      </c>
      <c r="E56" s="28">
        <f>'[1]September 2015'!$I$18</f>
        <v>17</v>
      </c>
      <c r="F56" s="28">
        <f>'[1]October 2015'!$I$18</f>
        <v>7</v>
      </c>
      <c r="G56" s="28">
        <f>'[1]November 2015'!$I$18</f>
        <v>11</v>
      </c>
      <c r="H56" s="28">
        <f>'[1]December 2015'!$I$18</f>
        <v>2</v>
      </c>
      <c r="I56" s="28">
        <f>'[3]January 2016'!$I$18</f>
        <v>8</v>
      </c>
      <c r="J56" s="28">
        <f>'[3]February 2016'!$I$18</f>
        <v>7</v>
      </c>
      <c r="K56" s="28">
        <f>'[3]March 2016'!$I$18</f>
        <v>12</v>
      </c>
      <c r="L56" s="28">
        <f>'[4]April 2016'!$I$18</f>
        <v>6</v>
      </c>
      <c r="M56" s="28"/>
      <c r="N56" s="28"/>
      <c r="O56" s="28"/>
      <c r="P56" s="15"/>
      <c r="Q56" s="38">
        <f>SUM(C56:N56)</f>
        <v>82</v>
      </c>
      <c r="R56" s="43" t="s">
        <v>45</v>
      </c>
      <c r="S56" s="24" t="s">
        <v>39</v>
      </c>
    </row>
    <row r="57" spans="1:19" ht="15" customHeight="1" x14ac:dyDescent="0.25">
      <c r="A57" s="2" t="s">
        <v>2</v>
      </c>
      <c r="B57" s="21">
        <f>'[1]June 2015'!$I$21</f>
        <v>8</v>
      </c>
      <c r="C57" s="28">
        <f>'[2]July 2015'!$I$21</f>
        <v>1</v>
      </c>
      <c r="D57" s="28">
        <f>'[1]August 2015'!$I$21</f>
        <v>6</v>
      </c>
      <c r="E57" s="28">
        <f>'[1]September 2015'!$I$19</f>
        <v>0</v>
      </c>
      <c r="F57" s="28">
        <f>'[1]October 2015'!$I$19</f>
        <v>21</v>
      </c>
      <c r="G57" s="28">
        <f>'[1]November 2015'!$I$19</f>
        <v>8</v>
      </c>
      <c r="H57" s="28">
        <f>'[1]December 2015'!$I$19</f>
        <v>3</v>
      </c>
      <c r="I57" s="28">
        <f>'[3]January 2016'!$I$19</f>
        <v>0</v>
      </c>
      <c r="J57" s="28">
        <f>'[3]February 2016'!$I$19</f>
        <v>6</v>
      </c>
      <c r="K57" s="28">
        <f>'[3]March 2016'!$I$19</f>
        <v>1</v>
      </c>
      <c r="L57" s="28">
        <f>'[4]April 2016'!$I$19</f>
        <v>2</v>
      </c>
      <c r="M57" s="28"/>
      <c r="N57" s="28"/>
      <c r="O57" s="28"/>
      <c r="P57" s="16"/>
      <c r="Q57" s="38">
        <f>SUM(C57:N57)</f>
        <v>48</v>
      </c>
      <c r="R57" s="45" t="s">
        <v>47</v>
      </c>
      <c r="S57" s="47" t="s">
        <v>49</v>
      </c>
    </row>
    <row r="58" spans="1:19" ht="15" customHeight="1" x14ac:dyDescent="0.25">
      <c r="A58" s="2" t="s">
        <v>34</v>
      </c>
      <c r="B58" s="66">
        <f>+B53/B49</f>
        <v>1.3240740740740742</v>
      </c>
      <c r="C58" s="32">
        <f t="shared" ref="C58" si="107">+C53/C49</f>
        <v>1.3742331288343559</v>
      </c>
      <c r="D58" s="32">
        <f t="shared" ref="D58:N58" si="108">+D53/D49</f>
        <v>1.3655589123867069</v>
      </c>
      <c r="E58" s="32">
        <f t="shared" si="108"/>
        <v>1.3108504398826979</v>
      </c>
      <c r="F58" s="32">
        <f t="shared" si="108"/>
        <v>1.3121387283236994</v>
      </c>
      <c r="G58" s="32">
        <f t="shared" si="108"/>
        <v>1.3738872403560831</v>
      </c>
      <c r="H58" s="32">
        <f t="shared" si="108"/>
        <v>1.4096385542168675</v>
      </c>
      <c r="I58" s="32">
        <f t="shared" si="108"/>
        <v>1.4451038575667656</v>
      </c>
      <c r="J58" s="32">
        <f t="shared" si="108"/>
        <v>1.4434782608695653</v>
      </c>
      <c r="K58" s="32">
        <f t="shared" si="108"/>
        <v>1.44</v>
      </c>
      <c r="L58" s="32">
        <f t="shared" si="108"/>
        <v>1.4610951008645534</v>
      </c>
      <c r="M58" s="32" t="e">
        <f t="shared" si="108"/>
        <v>#DIV/0!</v>
      </c>
      <c r="N58" s="32" t="e">
        <f t="shared" si="108"/>
        <v>#DIV/0!</v>
      </c>
      <c r="O58" s="32"/>
      <c r="P58" s="18"/>
      <c r="Q58" s="68">
        <f>+Q53/Q49</f>
        <v>1.4610951008645534</v>
      </c>
      <c r="R58" s="40">
        <f>+Q57/$U$5</f>
        <v>4.8</v>
      </c>
      <c r="S58" s="73">
        <f>[5]Sheet1!$O$10</f>
        <v>0.77982147687314041</v>
      </c>
    </row>
    <row r="59" spans="1:19" ht="15" customHeight="1" x14ac:dyDescent="0.25">
      <c r="A59" s="1"/>
      <c r="D59" s="27"/>
      <c r="E59" s="27"/>
      <c r="F59" s="27"/>
      <c r="G59" s="27"/>
      <c r="H59" s="27"/>
      <c r="I59" s="27"/>
      <c r="J59" s="27"/>
      <c r="K59" s="27"/>
      <c r="L59" s="27"/>
      <c r="M59" s="27"/>
      <c r="N59" s="27"/>
      <c r="S59" s="18"/>
    </row>
    <row r="60" spans="1:19" ht="15" customHeight="1" x14ac:dyDescent="0.25">
      <c r="A60" s="8" t="s">
        <v>22</v>
      </c>
      <c r="B60" s="31" t="s">
        <v>51</v>
      </c>
      <c r="C60" s="31" t="s">
        <v>60</v>
      </c>
      <c r="D60" s="9" t="s">
        <v>61</v>
      </c>
      <c r="E60" s="9" t="s">
        <v>62</v>
      </c>
      <c r="F60" s="4" t="s">
        <v>63</v>
      </c>
      <c r="G60" s="4" t="s">
        <v>64</v>
      </c>
      <c r="H60" s="4" t="s">
        <v>65</v>
      </c>
      <c r="I60" s="4" t="s">
        <v>66</v>
      </c>
      <c r="J60" s="4" t="s">
        <v>67</v>
      </c>
      <c r="K60" s="4" t="s">
        <v>68</v>
      </c>
      <c r="L60" s="4" t="s">
        <v>69</v>
      </c>
      <c r="M60" s="4" t="s">
        <v>70</v>
      </c>
      <c r="N60" s="4" t="s">
        <v>71</v>
      </c>
      <c r="O60" s="14" t="s">
        <v>41</v>
      </c>
      <c r="P60" s="8" t="s">
        <v>42</v>
      </c>
      <c r="Q60" s="48" t="s">
        <v>52</v>
      </c>
      <c r="R60" s="17" t="s">
        <v>38</v>
      </c>
      <c r="S60" s="41" t="s">
        <v>43</v>
      </c>
    </row>
    <row r="61" spans="1:19" ht="15" customHeight="1" x14ac:dyDescent="0.25">
      <c r="A61" s="2" t="s">
        <v>0</v>
      </c>
      <c r="B61" s="21">
        <f>'[1]June 2015'!$P$17</f>
        <v>251</v>
      </c>
      <c r="C61" s="28">
        <f>'[2]July 2015'!$P$17</f>
        <v>235</v>
      </c>
      <c r="D61" s="28">
        <f>'[1]August 2015'!$P$17</f>
        <v>231</v>
      </c>
      <c r="E61" s="28">
        <f>'[1]September 2015'!$P$15</f>
        <v>219</v>
      </c>
      <c r="F61" s="28">
        <f>'[1]October 2015'!$P$15</f>
        <v>231</v>
      </c>
      <c r="G61" s="28">
        <f>'[1]November 2015'!$P$15</f>
        <v>221</v>
      </c>
      <c r="H61" s="28">
        <f>'[1]December 2015'!$P$15</f>
        <v>213</v>
      </c>
      <c r="I61" s="28">
        <f>'[3]January 2016'!$P$15</f>
        <v>224</v>
      </c>
      <c r="J61" s="28">
        <f>'[3]February 2016'!$P$15</f>
        <v>219</v>
      </c>
      <c r="K61" s="28">
        <f>'[3]March 2016'!$P$15</f>
        <v>211</v>
      </c>
      <c r="L61" s="28">
        <f>'[4]April 2016'!$P$15</f>
        <v>211</v>
      </c>
      <c r="M61" s="28"/>
      <c r="N61" s="28"/>
      <c r="O61" s="28">
        <f>+Q61-B61</f>
        <v>-40</v>
      </c>
      <c r="P61" s="18">
        <f t="shared" ref="P61:P68" si="109">+O61/$C61</f>
        <v>-0.1702127659574468</v>
      </c>
      <c r="Q61" s="38">
        <f>L61</f>
        <v>211</v>
      </c>
      <c r="R61" s="39" t="s">
        <v>27</v>
      </c>
      <c r="S61" s="39" t="s">
        <v>44</v>
      </c>
    </row>
    <row r="62" spans="1:19" ht="15" customHeight="1" x14ac:dyDescent="0.25">
      <c r="A62" s="2" t="s">
        <v>1</v>
      </c>
      <c r="B62" s="21">
        <f>'[1]June 2015'!$P$18+'[1]June 2015'!$P$21</f>
        <v>73</v>
      </c>
      <c r="C62" s="28">
        <f>'[2]July 2015'!$P$18+'[2]July 2015'!$P$21</f>
        <v>85</v>
      </c>
      <c r="D62" s="28">
        <f>'[1]August 2015'!$P$18+'[1]August 2015'!$P$21</f>
        <v>84</v>
      </c>
      <c r="E62" s="28">
        <f>'[1]September 2015'!$P$16+'[1]September 2015'!$P$19</f>
        <v>86</v>
      </c>
      <c r="F62" s="28">
        <f>'[1]October 2015'!$P$16+'[1]October 2015'!$P$19</f>
        <v>78</v>
      </c>
      <c r="G62" s="28">
        <f>'[1]November 2015'!$P$16+'[1]November 2015'!$P$19</f>
        <v>90</v>
      </c>
      <c r="H62" s="28">
        <f>'[1]December 2015'!$P$16+'[1]December 2015'!$P$19</f>
        <v>89</v>
      </c>
      <c r="I62" s="28">
        <f>'[3]January 2016'!$P$16+'[3]January 2016'!$P$19</f>
        <v>79</v>
      </c>
      <c r="J62" s="28">
        <f>'[3]February 2016'!$P$16+'[3]February 2016'!$P$19</f>
        <v>82</v>
      </c>
      <c r="K62" s="28">
        <f>'[3]March 2016'!$P$16+'[3]March 2016'!$P$19</f>
        <v>84</v>
      </c>
      <c r="L62" s="28">
        <f>'[4]April 2016'!$P$16+'[4]April 2016'!$P$19</f>
        <v>78</v>
      </c>
      <c r="M62" s="28"/>
      <c r="N62" s="28"/>
      <c r="O62" s="28">
        <f t="shared" ref="O62:O68" si="110">+Q62-B62</f>
        <v>5</v>
      </c>
      <c r="P62" s="18">
        <f t="shared" si="109"/>
        <v>5.8823529411764705E-2</v>
      </c>
      <c r="Q62" s="38">
        <f t="shared" ref="Q62:Q68" si="111">L62</f>
        <v>78</v>
      </c>
      <c r="R62" s="42">
        <f>1-Q62/(Q61+Q62)</f>
        <v>0.73010380622837368</v>
      </c>
      <c r="S62" s="71">
        <v>334</v>
      </c>
    </row>
    <row r="63" spans="1:19" ht="15" customHeight="1" x14ac:dyDescent="0.25">
      <c r="A63" s="2" t="s">
        <v>36</v>
      </c>
      <c r="B63" s="70">
        <f t="shared" ref="B63" si="112">SUM(B61:B62)</f>
        <v>324</v>
      </c>
      <c r="C63" s="36">
        <f t="shared" ref="C63" si="113">SUM(C61:C62)</f>
        <v>320</v>
      </c>
      <c r="D63" s="36">
        <f t="shared" ref="D63" si="114">SUM(D61:D62)</f>
        <v>315</v>
      </c>
      <c r="E63" s="36">
        <f t="shared" ref="E63" si="115">SUM(E61:E62)</f>
        <v>305</v>
      </c>
      <c r="F63" s="36">
        <f t="shared" ref="F63" si="116">SUM(F61:F62)</f>
        <v>309</v>
      </c>
      <c r="G63" s="36">
        <f t="shared" ref="G63" si="117">SUM(G61:G62)</f>
        <v>311</v>
      </c>
      <c r="H63" s="36">
        <f t="shared" ref="H63" si="118">SUM(H61:H62)</f>
        <v>302</v>
      </c>
      <c r="I63" s="36">
        <f t="shared" ref="I63" si="119">SUM(I61:I62)</f>
        <v>303</v>
      </c>
      <c r="J63" s="36">
        <f t="shared" ref="J63" si="120">SUM(J61:J62)</f>
        <v>301</v>
      </c>
      <c r="K63" s="36">
        <f t="shared" ref="K63" si="121">SUM(K61:K62)</f>
        <v>295</v>
      </c>
      <c r="L63" s="36">
        <f t="shared" ref="L63" si="122">SUM(L61:L62)</f>
        <v>289</v>
      </c>
      <c r="M63" s="36">
        <f t="shared" ref="M63" si="123">SUM(M61:M62)</f>
        <v>0</v>
      </c>
      <c r="N63" s="36">
        <f t="shared" ref="N63" si="124">SUM(N61:N62)</f>
        <v>0</v>
      </c>
      <c r="O63" s="28">
        <f t="shared" si="110"/>
        <v>-35</v>
      </c>
      <c r="P63" s="18">
        <f t="shared" si="109"/>
        <v>-0.109375</v>
      </c>
      <c r="Q63" s="38">
        <f t="shared" si="111"/>
        <v>289</v>
      </c>
      <c r="R63" s="43"/>
      <c r="S63" s="44"/>
    </row>
    <row r="64" spans="1:19" ht="15" customHeight="1" x14ac:dyDescent="0.25">
      <c r="A64" s="2" t="s">
        <v>28</v>
      </c>
      <c r="B64" s="21">
        <f>'[1]June 2015'!$P$19</f>
        <v>21</v>
      </c>
      <c r="C64" s="28">
        <f>'[2]July 2015'!$P$19</f>
        <v>21</v>
      </c>
      <c r="D64" s="28">
        <f>'[1]August 2015'!$P$19</f>
        <v>21</v>
      </c>
      <c r="E64" s="28">
        <f>'[1]September 2015'!$P$17</f>
        <v>21</v>
      </c>
      <c r="F64" s="28">
        <f>'[1]October 2015'!$P$17</f>
        <v>21</v>
      </c>
      <c r="G64" s="28">
        <f>'[1]November 2015'!$P$17</f>
        <v>21</v>
      </c>
      <c r="H64" s="28">
        <f>'[1]December 2015'!$P$17</f>
        <v>21</v>
      </c>
      <c r="I64" s="28">
        <f>'[3]January 2016'!$P$17</f>
        <v>21</v>
      </c>
      <c r="J64" s="28">
        <f>'[3]February 2016'!$P$17</f>
        <v>21</v>
      </c>
      <c r="K64" s="28">
        <f>'[3]March 2016'!$P$17</f>
        <v>21</v>
      </c>
      <c r="L64" s="28">
        <f>'[4]April 2016'!$P$17</f>
        <v>21</v>
      </c>
      <c r="M64" s="28"/>
      <c r="N64" s="28"/>
      <c r="O64" s="28">
        <f t="shared" si="110"/>
        <v>0</v>
      </c>
      <c r="P64" s="18">
        <f t="shared" si="109"/>
        <v>0</v>
      </c>
      <c r="Q64" s="38">
        <f t="shared" si="111"/>
        <v>21</v>
      </c>
      <c r="R64" s="43" t="s">
        <v>45</v>
      </c>
      <c r="S64" s="43" t="s">
        <v>48</v>
      </c>
    </row>
    <row r="65" spans="1:19" ht="15" customHeight="1" x14ac:dyDescent="0.25">
      <c r="A65" s="2" t="s">
        <v>30</v>
      </c>
      <c r="B65" s="21">
        <f t="shared" ref="B65" si="125">+SUM(B63:B64)</f>
        <v>345</v>
      </c>
      <c r="C65" s="28">
        <f t="shared" ref="C65" si="126">+SUM(C63:C64)</f>
        <v>341</v>
      </c>
      <c r="D65" s="28">
        <f t="shared" ref="D65" si="127">+SUM(D63:D64)</f>
        <v>336</v>
      </c>
      <c r="E65" s="28">
        <f t="shared" ref="E65" si="128">+SUM(E63:E64)</f>
        <v>326</v>
      </c>
      <c r="F65" s="28">
        <f t="shared" ref="F65" si="129">+SUM(F63:F64)</f>
        <v>330</v>
      </c>
      <c r="G65" s="28">
        <f t="shared" ref="G65" si="130">+SUM(G63:G64)</f>
        <v>332</v>
      </c>
      <c r="H65" s="28">
        <f t="shared" ref="H65" si="131">+SUM(H63:H64)</f>
        <v>323</v>
      </c>
      <c r="I65" s="28">
        <f t="shared" ref="I65" si="132">+SUM(I63:I64)</f>
        <v>324</v>
      </c>
      <c r="J65" s="28">
        <f t="shared" ref="J65" si="133">+SUM(J63:J64)</f>
        <v>322</v>
      </c>
      <c r="K65" s="28">
        <f t="shared" ref="K65" si="134">+SUM(K63:K64)</f>
        <v>316</v>
      </c>
      <c r="L65" s="28">
        <f t="shared" ref="L65" si="135">+SUM(L63:L64)</f>
        <v>310</v>
      </c>
      <c r="M65" s="28">
        <f t="shared" ref="M65" si="136">+SUM(M63:M64)</f>
        <v>0</v>
      </c>
      <c r="N65" s="28">
        <f t="shared" ref="N65" si="137">+SUM(N63:N64)</f>
        <v>0</v>
      </c>
      <c r="O65" s="28">
        <f t="shared" si="110"/>
        <v>-35</v>
      </c>
      <c r="P65" s="18">
        <f t="shared" si="109"/>
        <v>-0.10263929618768329</v>
      </c>
      <c r="Q65" s="38">
        <f t="shared" si="111"/>
        <v>310</v>
      </c>
      <c r="R65" s="45" t="s">
        <v>46</v>
      </c>
      <c r="S65" s="46" t="s">
        <v>44</v>
      </c>
    </row>
    <row r="66" spans="1:19" ht="15" customHeight="1" x14ac:dyDescent="0.25">
      <c r="A66" s="2" t="s">
        <v>31</v>
      </c>
      <c r="B66" s="21">
        <f>'[1]June 2015'!$P$11</f>
        <v>82</v>
      </c>
      <c r="C66" s="28">
        <f>'[2]July 2015'!$P$11</f>
        <v>84</v>
      </c>
      <c r="D66" s="28">
        <f>'[1]August 2015'!$P$11</f>
        <v>85</v>
      </c>
      <c r="E66" s="28">
        <f>'[1]September 2015'!$P$9</f>
        <v>93</v>
      </c>
      <c r="F66" s="28">
        <f>'[1]October 2015'!$P$9</f>
        <v>91</v>
      </c>
      <c r="G66" s="28">
        <f>'[1]November 2015'!$P$9</f>
        <v>81</v>
      </c>
      <c r="H66" s="28">
        <f>'[1]December 2015'!$P$9</f>
        <v>73</v>
      </c>
      <c r="I66" s="28">
        <f>'[3]January 2016'!$P$9</f>
        <v>77</v>
      </c>
      <c r="J66" s="28">
        <f>'[3]February 2016'!$P$9</f>
        <v>68</v>
      </c>
      <c r="K66" s="28">
        <f>'[3]March 2016'!$P$9</f>
        <v>82</v>
      </c>
      <c r="L66" s="28">
        <f>'[4]April 2016'!$P$9</f>
        <v>87</v>
      </c>
      <c r="M66" s="28"/>
      <c r="N66" s="28"/>
      <c r="O66" s="28">
        <f t="shared" si="110"/>
        <v>5</v>
      </c>
      <c r="P66" s="18">
        <f t="shared" si="109"/>
        <v>5.9523809523809521E-2</v>
      </c>
      <c r="Q66" s="38">
        <f t="shared" si="111"/>
        <v>87</v>
      </c>
      <c r="R66" s="40">
        <f>+Q70/$U$5</f>
        <v>2.8</v>
      </c>
      <c r="S66" s="42">
        <f>(Q63)/S62</f>
        <v>0.8652694610778443</v>
      </c>
    </row>
    <row r="67" spans="1:19" ht="15" customHeight="1" x14ac:dyDescent="0.25">
      <c r="A67" s="2" t="s">
        <v>32</v>
      </c>
      <c r="B67" s="21">
        <f>'[1]June 2015'!$P$13+'[1]June 2015'!$P$15</f>
        <v>527</v>
      </c>
      <c r="C67" s="28">
        <f>'[2]July 2015'!$P$13+'[2]July 2015'!$P$15</f>
        <v>514</v>
      </c>
      <c r="D67" s="28">
        <f>'[1]August 2015'!$P$13+'[1]August 2015'!$P$15</f>
        <v>527</v>
      </c>
      <c r="E67" s="28">
        <f>'[1]September 2015'!$P$11+'[1]September 2015'!$P$13</f>
        <v>529</v>
      </c>
      <c r="F67" s="28">
        <f>'[1]October 2015'!$P$11+'[1]October 2015'!$P$13</f>
        <v>531</v>
      </c>
      <c r="G67" s="28">
        <f>'[1]November 2015'!$P$11+'[1]November 2015'!$P$13</f>
        <v>532</v>
      </c>
      <c r="H67" s="28">
        <f>'[1]December 2015'!$P$11+'[1]December 2015'!$P$13</f>
        <v>503</v>
      </c>
      <c r="I67" s="28">
        <f>'[3]January 2016'!$P$11+'[3]January 2016'!$P$13</f>
        <v>531</v>
      </c>
      <c r="J67" s="28">
        <f>'[3]February 2016'!$P$11+'[3]February 2016'!$P$13</f>
        <v>531</v>
      </c>
      <c r="K67" s="28">
        <f>'[3]March 2016'!$P$11+'[3]March 2016'!$P$13</f>
        <v>529</v>
      </c>
      <c r="L67" s="28">
        <f>'[4]April 2016'!$P$11+'[4]April 2016'!$P$13</f>
        <v>550</v>
      </c>
      <c r="M67" s="28"/>
      <c r="N67" s="28"/>
      <c r="O67" s="28">
        <f t="shared" si="110"/>
        <v>23</v>
      </c>
      <c r="P67" s="18">
        <f t="shared" si="109"/>
        <v>4.4747081712062257E-2</v>
      </c>
      <c r="Q67" s="38">
        <f t="shared" si="111"/>
        <v>550</v>
      </c>
      <c r="R67" s="29"/>
      <c r="S67" s="44"/>
    </row>
    <row r="68" spans="1:19" ht="15" customHeight="1" x14ac:dyDescent="0.25">
      <c r="A68" s="2" t="s">
        <v>33</v>
      </c>
      <c r="B68" s="21">
        <f t="shared" ref="B68" si="138">SUM(B66:B67)</f>
        <v>609</v>
      </c>
      <c r="C68" s="28">
        <f t="shared" ref="C68" si="139">SUM(C66:C67)</f>
        <v>598</v>
      </c>
      <c r="D68" s="28">
        <f>SUM(D66:D67)</f>
        <v>612</v>
      </c>
      <c r="E68" s="28">
        <f t="shared" ref="E68" si="140">SUM(E66:E67)</f>
        <v>622</v>
      </c>
      <c r="F68" s="28">
        <f t="shared" ref="F68" si="141">SUM(F66:F67)</f>
        <v>622</v>
      </c>
      <c r="G68" s="28">
        <f t="shared" ref="G68" si="142">SUM(G66:G67)</f>
        <v>613</v>
      </c>
      <c r="H68" s="28">
        <f t="shared" ref="H68" si="143">SUM(H66:H67)</f>
        <v>576</v>
      </c>
      <c r="I68" s="28">
        <f t="shared" ref="I68" si="144">SUM(I66:I67)</f>
        <v>608</v>
      </c>
      <c r="J68" s="28">
        <f t="shared" ref="J68" si="145">SUM(J66:J67)</f>
        <v>599</v>
      </c>
      <c r="K68" s="28">
        <f t="shared" ref="K68" si="146">SUM(K66:K67)</f>
        <v>611</v>
      </c>
      <c r="L68" s="28">
        <f t="shared" ref="L68" si="147">SUM(L66:L67)</f>
        <v>637</v>
      </c>
      <c r="M68" s="28">
        <f t="shared" ref="M68" si="148">SUM(M66:M67)</f>
        <v>0</v>
      </c>
      <c r="N68" s="28">
        <f t="shared" ref="N68" si="149">SUM(N66:N67)</f>
        <v>0</v>
      </c>
      <c r="O68" s="28">
        <f t="shared" si="110"/>
        <v>28</v>
      </c>
      <c r="P68" s="18">
        <f t="shared" si="109"/>
        <v>4.6822742474916385E-2</v>
      </c>
      <c r="Q68" s="38">
        <f t="shared" si="111"/>
        <v>637</v>
      </c>
      <c r="R68" s="29"/>
    </row>
    <row r="69" spans="1:19" ht="15" customHeight="1" x14ac:dyDescent="0.25">
      <c r="A69" s="74"/>
      <c r="B69" s="75"/>
      <c r="C69" s="75"/>
      <c r="D69" s="75"/>
      <c r="E69" s="75"/>
      <c r="F69" s="75"/>
      <c r="G69" s="75"/>
      <c r="H69" s="75"/>
      <c r="I69" s="75"/>
      <c r="J69" s="75"/>
      <c r="K69" s="75"/>
      <c r="L69" s="75"/>
      <c r="M69" s="75"/>
      <c r="N69" s="75"/>
      <c r="O69" s="75"/>
      <c r="P69" s="76"/>
      <c r="Q69" s="77" t="s">
        <v>53</v>
      </c>
      <c r="R69" s="29"/>
      <c r="S69" s="24" t="s">
        <v>40</v>
      </c>
    </row>
    <row r="70" spans="1:19" ht="15" customHeight="1" x14ac:dyDescent="0.25">
      <c r="A70" s="2" t="s">
        <v>3</v>
      </c>
      <c r="B70" s="21">
        <f>'[1]June 2015'!$P$20</f>
        <v>7</v>
      </c>
      <c r="C70" s="28">
        <f>'[2]July 2015'!$P$20</f>
        <v>0</v>
      </c>
      <c r="D70" s="28">
        <f>'[1]August 2015'!$P$20</f>
        <v>5</v>
      </c>
      <c r="E70" s="28">
        <f>'[1]September 2015'!$P$18</f>
        <v>0</v>
      </c>
      <c r="F70" s="28">
        <f>'[1]October 2015'!$P$18</f>
        <v>7</v>
      </c>
      <c r="G70" s="28">
        <f>'[1]November 2015'!$P$18</f>
        <v>6</v>
      </c>
      <c r="H70" s="28">
        <f>'[1]December 2015'!$P$18</f>
        <v>0</v>
      </c>
      <c r="I70" s="28">
        <f>'[3]January 2016'!$P$18</f>
        <v>6</v>
      </c>
      <c r="J70" s="28">
        <f>'[3]February 2016'!$P$18</f>
        <v>2</v>
      </c>
      <c r="K70" s="28">
        <f>'[3]March 2016'!$P$18</f>
        <v>2</v>
      </c>
      <c r="L70" s="28">
        <f>'[4]April 2016'!$P$18</f>
        <v>0</v>
      </c>
      <c r="M70" s="28"/>
      <c r="N70" s="28"/>
      <c r="O70" s="28"/>
      <c r="P70" s="15"/>
      <c r="Q70" s="38">
        <f>SUM(C70:N70)</f>
        <v>28</v>
      </c>
      <c r="R70" s="43" t="s">
        <v>45</v>
      </c>
      <c r="S70" s="24" t="s">
        <v>39</v>
      </c>
    </row>
    <row r="71" spans="1:19" ht="15" customHeight="1" x14ac:dyDescent="0.25">
      <c r="A71" s="2" t="s">
        <v>2</v>
      </c>
      <c r="B71" s="21">
        <f>'[1]June 2015'!$P$21</f>
        <v>4</v>
      </c>
      <c r="C71" s="28">
        <f>'[2]July 2015'!$P$21</f>
        <v>10</v>
      </c>
      <c r="D71" s="28">
        <f>'[1]August 2015'!$P$21</f>
        <v>10</v>
      </c>
      <c r="E71" s="28">
        <f>'[1]September 2015'!$P$19</f>
        <v>3</v>
      </c>
      <c r="F71" s="28">
        <f>'[1]October 2015'!$P$19</f>
        <v>4</v>
      </c>
      <c r="G71" s="28">
        <f>'[1]November 2015'!$P$19</f>
        <v>9</v>
      </c>
      <c r="H71" s="28">
        <f>'[1]December 2015'!$P$19</f>
        <v>6</v>
      </c>
      <c r="I71" s="28">
        <f>'[3]January 2016'!$P$19</f>
        <v>4</v>
      </c>
      <c r="J71" s="28">
        <f>'[3]February 2016'!$P$19</f>
        <v>7</v>
      </c>
      <c r="K71" s="28">
        <f>'[3]March 2016'!$P$19</f>
        <v>7</v>
      </c>
      <c r="L71" s="28">
        <f>'[4]April 2016'!$P$19</f>
        <v>5</v>
      </c>
      <c r="M71" s="28"/>
      <c r="N71" s="28"/>
      <c r="O71" s="28"/>
      <c r="P71" s="16"/>
      <c r="Q71" s="38">
        <f>SUM(C71:N71)</f>
        <v>65</v>
      </c>
      <c r="R71" s="45" t="s">
        <v>47</v>
      </c>
      <c r="S71" s="47" t="s">
        <v>49</v>
      </c>
    </row>
    <row r="72" spans="1:19" ht="15" customHeight="1" x14ac:dyDescent="0.25">
      <c r="A72" s="2" t="s">
        <v>34</v>
      </c>
      <c r="B72" s="66">
        <f>+B67/B63</f>
        <v>1.6265432098765431</v>
      </c>
      <c r="C72" s="32">
        <f t="shared" ref="C72" si="150">+C67/C63</f>
        <v>1.60625</v>
      </c>
      <c r="D72" s="32">
        <f t="shared" ref="D72:N72" si="151">+D67/D63</f>
        <v>1.6730158730158731</v>
      </c>
      <c r="E72" s="32">
        <f t="shared" si="151"/>
        <v>1.7344262295081967</v>
      </c>
      <c r="F72" s="32">
        <f t="shared" si="151"/>
        <v>1.7184466019417475</v>
      </c>
      <c r="G72" s="32">
        <f t="shared" si="151"/>
        <v>1.7106109324758842</v>
      </c>
      <c r="H72" s="32">
        <f t="shared" si="151"/>
        <v>1.6655629139072847</v>
      </c>
      <c r="I72" s="32">
        <f t="shared" si="151"/>
        <v>1.7524752475247525</v>
      </c>
      <c r="J72" s="32">
        <f t="shared" si="151"/>
        <v>1.7641196013289036</v>
      </c>
      <c r="K72" s="32">
        <f t="shared" si="151"/>
        <v>1.7932203389830508</v>
      </c>
      <c r="L72" s="32">
        <f t="shared" si="151"/>
        <v>1.9031141868512111</v>
      </c>
      <c r="M72" s="32" t="e">
        <f t="shared" si="151"/>
        <v>#DIV/0!</v>
      </c>
      <c r="N72" s="32" t="e">
        <f t="shared" si="151"/>
        <v>#DIV/0!</v>
      </c>
      <c r="O72" s="32"/>
      <c r="P72" s="18"/>
      <c r="Q72" s="68">
        <f>+Q67/Q63</f>
        <v>1.9031141868512111</v>
      </c>
      <c r="R72" s="40">
        <f>+Q71/$U$5</f>
        <v>6.5</v>
      </c>
      <c r="S72" s="73">
        <f>[5]Sheet1!$O$16</f>
        <v>0.76746917204932474</v>
      </c>
    </row>
    <row r="73" spans="1:19" ht="15" customHeight="1" x14ac:dyDescent="0.25">
      <c r="A73" s="1"/>
      <c r="D73" s="27"/>
      <c r="E73" s="27"/>
      <c r="F73" s="27"/>
      <c r="G73" s="27"/>
      <c r="H73" s="27"/>
      <c r="I73" s="27"/>
      <c r="J73" s="27"/>
      <c r="K73" s="27"/>
      <c r="L73" s="27"/>
      <c r="M73" s="27"/>
      <c r="N73" s="27"/>
      <c r="S73" s="18"/>
    </row>
    <row r="74" spans="1:19" ht="15" customHeight="1" x14ac:dyDescent="0.25">
      <c r="A74" s="11" t="s">
        <v>54</v>
      </c>
      <c r="B74" s="33" t="s">
        <v>51</v>
      </c>
      <c r="C74" s="33" t="s">
        <v>60</v>
      </c>
      <c r="D74" s="67" t="s">
        <v>61</v>
      </c>
      <c r="E74" s="67" t="s">
        <v>62</v>
      </c>
      <c r="F74" s="33" t="s">
        <v>63</v>
      </c>
      <c r="G74" s="33" t="s">
        <v>64</v>
      </c>
      <c r="H74" s="33" t="s">
        <v>65</v>
      </c>
      <c r="I74" s="33" t="s">
        <v>66</v>
      </c>
      <c r="J74" s="33" t="s">
        <v>67</v>
      </c>
      <c r="K74" s="33" t="s">
        <v>68</v>
      </c>
      <c r="L74" s="33" t="s">
        <v>69</v>
      </c>
      <c r="M74" s="33" t="s">
        <v>70</v>
      </c>
      <c r="N74" s="33" t="s">
        <v>71</v>
      </c>
      <c r="O74" s="19" t="s">
        <v>41</v>
      </c>
      <c r="P74" s="11" t="s">
        <v>42</v>
      </c>
      <c r="Q74" s="49" t="s">
        <v>52</v>
      </c>
      <c r="R74" s="20" t="s">
        <v>38</v>
      </c>
      <c r="S74" s="50" t="s">
        <v>43</v>
      </c>
    </row>
    <row r="75" spans="1:19" ht="15" customHeight="1" x14ac:dyDescent="0.25">
      <c r="A75" s="65" t="s">
        <v>0</v>
      </c>
      <c r="B75" s="21">
        <f>B5+B19+B33+B47+B61</f>
        <v>1276</v>
      </c>
      <c r="C75" s="28">
        <f>C5+C19+C33+C47+C61</f>
        <v>1264</v>
      </c>
      <c r="D75" s="28">
        <f t="shared" ref="D75:N75" si="152">D5+D19+D33+D47+D61</f>
        <v>1254</v>
      </c>
      <c r="E75" s="28">
        <f t="shared" si="152"/>
        <v>1238</v>
      </c>
      <c r="F75" s="28">
        <f t="shared" si="152"/>
        <v>1245</v>
      </c>
      <c r="G75" s="28">
        <f t="shared" si="152"/>
        <v>1230</v>
      </c>
      <c r="H75" s="28">
        <f t="shared" si="152"/>
        <v>1194</v>
      </c>
      <c r="I75" s="28">
        <f t="shared" si="152"/>
        <v>1212</v>
      </c>
      <c r="J75" s="28">
        <f t="shared" si="152"/>
        <v>1214</v>
      </c>
      <c r="K75" s="28">
        <f t="shared" si="152"/>
        <v>1209</v>
      </c>
      <c r="L75" s="28">
        <f t="shared" si="152"/>
        <v>1217</v>
      </c>
      <c r="M75" s="28">
        <f t="shared" si="152"/>
        <v>0</v>
      </c>
      <c r="N75" s="28">
        <f t="shared" si="152"/>
        <v>0</v>
      </c>
      <c r="O75" s="28">
        <f>+Q75-B75</f>
        <v>-59</v>
      </c>
      <c r="P75" s="18">
        <f t="shared" ref="P75:P82" si="153">+O75/$C75</f>
        <v>-4.6677215189873417E-2</v>
      </c>
      <c r="Q75" s="38">
        <f>L75</f>
        <v>1217</v>
      </c>
      <c r="R75" s="51" t="s">
        <v>27</v>
      </c>
      <c r="S75" s="51" t="s">
        <v>44</v>
      </c>
    </row>
    <row r="76" spans="1:19" ht="15" customHeight="1" x14ac:dyDescent="0.25">
      <c r="A76" s="65" t="s">
        <v>1</v>
      </c>
      <c r="B76" s="21">
        <f>B6+B20+B34+B48+B62</f>
        <v>399</v>
      </c>
      <c r="C76" s="28">
        <f>C6+C20+C34+C48+C62</f>
        <v>410</v>
      </c>
      <c r="D76" s="28">
        <f t="shared" ref="D76:N76" si="154">D6+D20+D34+D48+D62</f>
        <v>413</v>
      </c>
      <c r="E76" s="28">
        <f t="shared" si="154"/>
        <v>423</v>
      </c>
      <c r="F76" s="28">
        <f t="shared" si="154"/>
        <v>425</v>
      </c>
      <c r="G76" s="28">
        <f t="shared" si="154"/>
        <v>433</v>
      </c>
      <c r="H76" s="28">
        <f t="shared" si="154"/>
        <v>446</v>
      </c>
      <c r="I76" s="28">
        <f t="shared" si="154"/>
        <v>449</v>
      </c>
      <c r="J76" s="28">
        <f t="shared" si="154"/>
        <v>451</v>
      </c>
      <c r="K76" s="28">
        <f t="shared" si="154"/>
        <v>442</v>
      </c>
      <c r="L76" s="28">
        <f t="shared" si="154"/>
        <v>418</v>
      </c>
      <c r="M76" s="28">
        <f t="shared" si="154"/>
        <v>0</v>
      </c>
      <c r="N76" s="28">
        <f t="shared" si="154"/>
        <v>0</v>
      </c>
      <c r="O76" s="28">
        <f t="shared" ref="O76:O82" si="155">+Q76-B76</f>
        <v>19</v>
      </c>
      <c r="P76" s="18">
        <f t="shared" si="153"/>
        <v>4.6341463414634146E-2</v>
      </c>
      <c r="Q76" s="38">
        <f t="shared" ref="Q76:Q82" si="156">L76</f>
        <v>418</v>
      </c>
      <c r="R76" s="42">
        <f>1-Q76/(Q75+Q76)</f>
        <v>0.74434250764525989</v>
      </c>
      <c r="S76" s="28">
        <f>S6+S20+S34+S48+S62</f>
        <v>1707</v>
      </c>
    </row>
    <row r="77" spans="1:19" ht="15" customHeight="1" x14ac:dyDescent="0.25">
      <c r="A77" s="65" t="s">
        <v>36</v>
      </c>
      <c r="B77" s="70">
        <f>SUM(B75:B76)</f>
        <v>1675</v>
      </c>
      <c r="C77" s="36">
        <f t="shared" ref="C77" si="157">SUM(C75:C76)</f>
        <v>1674</v>
      </c>
      <c r="D77" s="36">
        <f t="shared" ref="D77:N77" si="158">SUM(D75:D76)</f>
        <v>1667</v>
      </c>
      <c r="E77" s="36">
        <f t="shared" si="158"/>
        <v>1661</v>
      </c>
      <c r="F77" s="36">
        <f t="shared" si="158"/>
        <v>1670</v>
      </c>
      <c r="G77" s="36">
        <f t="shared" si="158"/>
        <v>1663</v>
      </c>
      <c r="H77" s="36">
        <f t="shared" si="158"/>
        <v>1640</v>
      </c>
      <c r="I77" s="36">
        <f t="shared" si="158"/>
        <v>1661</v>
      </c>
      <c r="J77" s="36">
        <f t="shared" si="158"/>
        <v>1665</v>
      </c>
      <c r="K77" s="36">
        <f t="shared" si="158"/>
        <v>1651</v>
      </c>
      <c r="L77" s="36">
        <f t="shared" si="158"/>
        <v>1635</v>
      </c>
      <c r="M77" s="36">
        <f t="shared" si="158"/>
        <v>0</v>
      </c>
      <c r="N77" s="36">
        <f t="shared" si="158"/>
        <v>0</v>
      </c>
      <c r="O77" s="28">
        <f t="shared" si="155"/>
        <v>-40</v>
      </c>
      <c r="P77" s="18">
        <f t="shared" si="153"/>
        <v>-2.3894862604540025E-2</v>
      </c>
      <c r="Q77" s="38">
        <f t="shared" si="156"/>
        <v>1635</v>
      </c>
      <c r="R77" s="43"/>
      <c r="S77" s="44"/>
    </row>
    <row r="78" spans="1:19" ht="15" customHeight="1" x14ac:dyDescent="0.25">
      <c r="A78" s="65" t="s">
        <v>28</v>
      </c>
      <c r="B78" s="21">
        <f>B8+B22+B36+B50+B64</f>
        <v>192</v>
      </c>
      <c r="C78" s="28">
        <f>C8+C22+C36+C50+C64</f>
        <v>187</v>
      </c>
      <c r="D78" s="28">
        <f t="shared" ref="D78:N78" si="159">D8+D22+D36+D50+D64</f>
        <v>184</v>
      </c>
      <c r="E78" s="28">
        <f t="shared" si="159"/>
        <v>182</v>
      </c>
      <c r="F78" s="28">
        <f t="shared" si="159"/>
        <v>170</v>
      </c>
      <c r="G78" s="28">
        <f t="shared" si="159"/>
        <v>166</v>
      </c>
      <c r="H78" s="28">
        <f t="shared" si="159"/>
        <v>169</v>
      </c>
      <c r="I78" s="28">
        <f t="shared" si="159"/>
        <v>165</v>
      </c>
      <c r="J78" s="28">
        <f t="shared" si="159"/>
        <v>166</v>
      </c>
      <c r="K78" s="28">
        <f t="shared" si="159"/>
        <v>170</v>
      </c>
      <c r="L78" s="28">
        <f t="shared" si="159"/>
        <v>169</v>
      </c>
      <c r="M78" s="28">
        <f t="shared" si="159"/>
        <v>0</v>
      </c>
      <c r="N78" s="28">
        <f t="shared" si="159"/>
        <v>0</v>
      </c>
      <c r="O78" s="28">
        <f t="shared" si="155"/>
        <v>-23</v>
      </c>
      <c r="P78" s="18">
        <f t="shared" si="153"/>
        <v>-0.12299465240641712</v>
      </c>
      <c r="Q78" s="38">
        <f t="shared" si="156"/>
        <v>169</v>
      </c>
      <c r="R78" s="52" t="s">
        <v>45</v>
      </c>
      <c r="S78" s="52" t="s">
        <v>48</v>
      </c>
    </row>
    <row r="79" spans="1:19" ht="15" customHeight="1" x14ac:dyDescent="0.25">
      <c r="A79" s="65" t="s">
        <v>30</v>
      </c>
      <c r="B79" s="21">
        <f>+SUM(B77:B78)</f>
        <v>1867</v>
      </c>
      <c r="C79" s="28">
        <f t="shared" ref="C79" si="160">+SUM(C77:C78)</f>
        <v>1861</v>
      </c>
      <c r="D79" s="28">
        <f t="shared" ref="D79" si="161">+SUM(D77:D78)</f>
        <v>1851</v>
      </c>
      <c r="E79" s="28">
        <f t="shared" ref="E79:N79" si="162">+SUM(E77:E78)</f>
        <v>1843</v>
      </c>
      <c r="F79" s="28">
        <f t="shared" si="162"/>
        <v>1840</v>
      </c>
      <c r="G79" s="28">
        <f t="shared" si="162"/>
        <v>1829</v>
      </c>
      <c r="H79" s="28">
        <f t="shared" si="162"/>
        <v>1809</v>
      </c>
      <c r="I79" s="28">
        <f t="shared" si="162"/>
        <v>1826</v>
      </c>
      <c r="J79" s="28">
        <f t="shared" si="162"/>
        <v>1831</v>
      </c>
      <c r="K79" s="28">
        <f t="shared" si="162"/>
        <v>1821</v>
      </c>
      <c r="L79" s="28">
        <f t="shared" si="162"/>
        <v>1804</v>
      </c>
      <c r="M79" s="28">
        <f t="shared" si="162"/>
        <v>0</v>
      </c>
      <c r="N79" s="28">
        <f t="shared" si="162"/>
        <v>0</v>
      </c>
      <c r="O79" s="28">
        <f t="shared" si="155"/>
        <v>-63</v>
      </c>
      <c r="P79" s="18">
        <f t="shared" si="153"/>
        <v>-3.3852767329392797E-2</v>
      </c>
      <c r="Q79" s="38">
        <f t="shared" si="156"/>
        <v>1804</v>
      </c>
      <c r="R79" s="53" t="s">
        <v>46</v>
      </c>
      <c r="S79" s="54" t="s">
        <v>44</v>
      </c>
    </row>
    <row r="80" spans="1:19" ht="15" customHeight="1" x14ac:dyDescent="0.25">
      <c r="A80" s="65" t="s">
        <v>75</v>
      </c>
      <c r="B80" s="21">
        <f>B10+B24+B38+B52+B66</f>
        <v>656</v>
      </c>
      <c r="C80" s="28">
        <f>C10+C24+C38+C52+C66</f>
        <v>578</v>
      </c>
      <c r="D80" s="28">
        <f>D10+D24+D38+D52+D66</f>
        <v>633</v>
      </c>
      <c r="E80" s="28">
        <f t="shared" ref="E80:N80" si="163">E10+E24+E38+E52+E66</f>
        <v>669</v>
      </c>
      <c r="F80" s="28">
        <f t="shared" si="163"/>
        <v>691</v>
      </c>
      <c r="G80" s="28">
        <f t="shared" si="163"/>
        <v>717</v>
      </c>
      <c r="H80" s="28">
        <f t="shared" si="163"/>
        <v>710</v>
      </c>
      <c r="I80" s="28">
        <f t="shared" si="163"/>
        <v>696</v>
      </c>
      <c r="J80" s="28">
        <f t="shared" si="163"/>
        <v>633</v>
      </c>
      <c r="K80" s="28">
        <f t="shared" si="163"/>
        <v>634</v>
      </c>
      <c r="L80" s="28">
        <f t="shared" si="163"/>
        <v>683</v>
      </c>
      <c r="M80" s="28">
        <f t="shared" si="163"/>
        <v>0</v>
      </c>
      <c r="N80" s="28">
        <f t="shared" si="163"/>
        <v>0</v>
      </c>
      <c r="O80" s="28">
        <f t="shared" si="155"/>
        <v>27</v>
      </c>
      <c r="P80" s="18">
        <f t="shared" si="153"/>
        <v>4.6712802768166091E-2</v>
      </c>
      <c r="Q80" s="38">
        <f t="shared" si="156"/>
        <v>683</v>
      </c>
      <c r="R80" s="40">
        <f>+Q84/$U$5</f>
        <v>37.200000000000003</v>
      </c>
      <c r="S80" s="42">
        <f>(Q77)/S76</f>
        <v>0.95782073813708257</v>
      </c>
    </row>
    <row r="81" spans="1:19" ht="15" customHeight="1" x14ac:dyDescent="0.25">
      <c r="A81" s="65" t="s">
        <v>32</v>
      </c>
      <c r="B81" s="21">
        <f>B11+B25+B39+B53+B67</f>
        <v>2691</v>
      </c>
      <c r="C81" s="28">
        <f>C11+C25+C39+C53+C67</f>
        <v>2725</v>
      </c>
      <c r="D81" s="28">
        <f t="shared" ref="D81:N81" si="164">D11+D25+D39+D53+D67</f>
        <v>2700</v>
      </c>
      <c r="E81" s="28">
        <f t="shared" si="164"/>
        <v>2680</v>
      </c>
      <c r="F81" s="28">
        <f t="shared" si="164"/>
        <v>2682</v>
      </c>
      <c r="G81" s="28">
        <f t="shared" si="164"/>
        <v>2639</v>
      </c>
      <c r="H81" s="28">
        <f t="shared" si="164"/>
        <v>2557</v>
      </c>
      <c r="I81" s="28">
        <f t="shared" si="164"/>
        <v>2645</v>
      </c>
      <c r="J81" s="28">
        <f t="shared" si="164"/>
        <v>2675</v>
      </c>
      <c r="K81" s="28">
        <f t="shared" si="164"/>
        <v>2668</v>
      </c>
      <c r="L81" s="28">
        <f t="shared" si="164"/>
        <v>2686</v>
      </c>
      <c r="M81" s="28">
        <f t="shared" si="164"/>
        <v>0</v>
      </c>
      <c r="N81" s="28">
        <f t="shared" si="164"/>
        <v>0</v>
      </c>
      <c r="O81" s="28">
        <f t="shared" si="155"/>
        <v>-5</v>
      </c>
      <c r="P81" s="18">
        <f t="shared" si="153"/>
        <v>-1.834862385321101E-3</v>
      </c>
      <c r="Q81" s="38">
        <f t="shared" si="156"/>
        <v>2686</v>
      </c>
      <c r="R81" s="29"/>
      <c r="S81" s="44"/>
    </row>
    <row r="82" spans="1:19" ht="15" customHeight="1" x14ac:dyDescent="0.25">
      <c r="A82" s="65" t="s">
        <v>33</v>
      </c>
      <c r="B82" s="21">
        <f>SUM(B80+B81)</f>
        <v>3347</v>
      </c>
      <c r="C82" s="28">
        <f>SUM(C80+C81)</f>
        <v>3303</v>
      </c>
      <c r="D82" s="28">
        <f t="shared" ref="D82:N82" si="165">SUM(D80+D81)</f>
        <v>3333</v>
      </c>
      <c r="E82" s="28">
        <f t="shared" si="165"/>
        <v>3349</v>
      </c>
      <c r="F82" s="28">
        <f t="shared" si="165"/>
        <v>3373</v>
      </c>
      <c r="G82" s="28">
        <f t="shared" si="165"/>
        <v>3356</v>
      </c>
      <c r="H82" s="28">
        <f t="shared" si="165"/>
        <v>3267</v>
      </c>
      <c r="I82" s="28">
        <f t="shared" si="165"/>
        <v>3341</v>
      </c>
      <c r="J82" s="28">
        <f t="shared" si="165"/>
        <v>3308</v>
      </c>
      <c r="K82" s="28">
        <f t="shared" si="165"/>
        <v>3302</v>
      </c>
      <c r="L82" s="28">
        <f t="shared" si="165"/>
        <v>3369</v>
      </c>
      <c r="M82" s="28">
        <f t="shared" si="165"/>
        <v>0</v>
      </c>
      <c r="N82" s="28">
        <f t="shared" si="165"/>
        <v>0</v>
      </c>
      <c r="O82" s="28">
        <f t="shared" si="155"/>
        <v>22</v>
      </c>
      <c r="P82" s="18">
        <f t="shared" si="153"/>
        <v>6.6606115652437176E-3</v>
      </c>
      <c r="Q82" s="38">
        <f t="shared" si="156"/>
        <v>3369</v>
      </c>
      <c r="R82" s="29"/>
    </row>
    <row r="83" spans="1:19" ht="15" customHeight="1" x14ac:dyDescent="0.25">
      <c r="A83" s="78"/>
      <c r="B83" s="75"/>
      <c r="C83" s="75"/>
      <c r="D83" s="75"/>
      <c r="E83" s="75"/>
      <c r="F83" s="75"/>
      <c r="G83" s="75"/>
      <c r="H83" s="75"/>
      <c r="I83" s="75"/>
      <c r="J83" s="75"/>
      <c r="K83" s="75"/>
      <c r="L83" s="75"/>
      <c r="M83" s="75"/>
      <c r="N83" s="75"/>
      <c r="O83" s="75"/>
      <c r="P83" s="76"/>
      <c r="Q83" s="79" t="s">
        <v>53</v>
      </c>
      <c r="R83" s="29"/>
      <c r="S83" s="55" t="s">
        <v>40</v>
      </c>
    </row>
    <row r="84" spans="1:19" ht="15" customHeight="1" x14ac:dyDescent="0.25">
      <c r="A84" s="65" t="s">
        <v>3</v>
      </c>
      <c r="B84" s="21">
        <f>B14+B28+B42+B56+B70</f>
        <v>56</v>
      </c>
      <c r="C84" s="28">
        <f>C14+C28+C42+C56+C70</f>
        <v>37</v>
      </c>
      <c r="D84" s="28">
        <f t="shared" ref="D84:N84" si="166">D14+D28+D42+D56+D70</f>
        <v>28</v>
      </c>
      <c r="E84" s="28">
        <f t="shared" si="166"/>
        <v>58</v>
      </c>
      <c r="F84" s="28">
        <f t="shared" si="166"/>
        <v>46</v>
      </c>
      <c r="G84" s="28">
        <f t="shared" si="166"/>
        <v>43</v>
      </c>
      <c r="H84" s="28">
        <f t="shared" si="166"/>
        <v>9</v>
      </c>
      <c r="I84" s="28">
        <f t="shared" si="166"/>
        <v>45</v>
      </c>
      <c r="J84" s="28">
        <f t="shared" si="166"/>
        <v>42</v>
      </c>
      <c r="K84" s="28">
        <f t="shared" si="166"/>
        <v>38</v>
      </c>
      <c r="L84" s="28">
        <f t="shared" si="166"/>
        <v>26</v>
      </c>
      <c r="M84" s="28">
        <f t="shared" si="166"/>
        <v>0</v>
      </c>
      <c r="N84" s="28">
        <f t="shared" si="166"/>
        <v>0</v>
      </c>
      <c r="O84" s="28"/>
      <c r="P84" s="7"/>
      <c r="Q84" s="38">
        <f>SUM(C84:N84)</f>
        <v>372</v>
      </c>
      <c r="R84" s="52" t="s">
        <v>45</v>
      </c>
      <c r="S84" s="55" t="s">
        <v>39</v>
      </c>
    </row>
    <row r="85" spans="1:19" ht="15" customHeight="1" x14ac:dyDescent="0.25">
      <c r="A85" s="65" t="s">
        <v>2</v>
      </c>
      <c r="B85" s="21">
        <f>B15+B29+B43+B57+B71</f>
        <v>41</v>
      </c>
      <c r="C85" s="28">
        <f>C15+C29+C43+C57+C71</f>
        <v>17</v>
      </c>
      <c r="D85" s="28">
        <f t="shared" ref="D85:N85" si="167">D15+D29+D43+D57+D71</f>
        <v>25</v>
      </c>
      <c r="E85" s="28">
        <f t="shared" si="167"/>
        <v>20</v>
      </c>
      <c r="F85" s="28">
        <f t="shared" si="167"/>
        <v>50</v>
      </c>
      <c r="G85" s="28">
        <f t="shared" si="167"/>
        <v>36</v>
      </c>
      <c r="H85" s="28">
        <f t="shared" si="167"/>
        <v>25</v>
      </c>
      <c r="I85" s="28">
        <f t="shared" si="167"/>
        <v>17</v>
      </c>
      <c r="J85" s="28">
        <f t="shared" si="167"/>
        <v>33</v>
      </c>
      <c r="K85" s="28">
        <f t="shared" si="167"/>
        <v>25</v>
      </c>
      <c r="L85" s="28">
        <f t="shared" si="167"/>
        <v>16</v>
      </c>
      <c r="M85" s="28">
        <f t="shared" si="167"/>
        <v>0</v>
      </c>
      <c r="N85" s="28">
        <f t="shared" si="167"/>
        <v>0</v>
      </c>
      <c r="O85" s="28"/>
      <c r="P85" s="12"/>
      <c r="Q85" s="38">
        <f>SUM(C85:N85)</f>
        <v>264</v>
      </c>
      <c r="R85" s="53" t="s">
        <v>47</v>
      </c>
      <c r="S85" s="56" t="s">
        <v>49</v>
      </c>
    </row>
    <row r="86" spans="1:19" ht="15" customHeight="1" x14ac:dyDescent="0.25">
      <c r="A86" s="65" t="s">
        <v>34</v>
      </c>
      <c r="B86" s="66">
        <f>+B81/B77</f>
        <v>1.6065671641791044</v>
      </c>
      <c r="C86" s="32">
        <f t="shared" ref="C86:N86" si="168">+C81/C77</f>
        <v>1.6278375149342892</v>
      </c>
      <c r="D86" s="32">
        <f t="shared" si="168"/>
        <v>1.6196760647870425</v>
      </c>
      <c r="E86" s="32">
        <f t="shared" si="168"/>
        <v>1.6134858518964479</v>
      </c>
      <c r="F86" s="32">
        <f t="shared" si="168"/>
        <v>1.6059880239520958</v>
      </c>
      <c r="G86" s="32">
        <f t="shared" si="168"/>
        <v>1.586891160553217</v>
      </c>
      <c r="H86" s="32">
        <f t="shared" si="168"/>
        <v>1.5591463414634146</v>
      </c>
      <c r="I86" s="32">
        <f t="shared" si="168"/>
        <v>1.592414208308248</v>
      </c>
      <c r="J86" s="32">
        <f t="shared" si="168"/>
        <v>1.6066066066066067</v>
      </c>
      <c r="K86" s="32">
        <f t="shared" si="168"/>
        <v>1.6159903089036947</v>
      </c>
      <c r="L86" s="32">
        <f t="shared" si="168"/>
        <v>1.6428134556574923</v>
      </c>
      <c r="M86" s="32" t="e">
        <f t="shared" si="168"/>
        <v>#DIV/0!</v>
      </c>
      <c r="N86" s="32" t="e">
        <f t="shared" si="168"/>
        <v>#DIV/0!</v>
      </c>
      <c r="O86" s="32"/>
      <c r="P86" s="18"/>
      <c r="Q86" s="68">
        <f>+Q81/Q77</f>
        <v>1.6428134556574923</v>
      </c>
      <c r="R86" s="40">
        <f>+Q85/$U$5</f>
        <v>26.4</v>
      </c>
      <c r="S86" s="73">
        <f>[5]Sheet1!$O$30</f>
        <v>0.75456128795599686</v>
      </c>
    </row>
    <row r="87" spans="1:19" ht="15" customHeight="1" x14ac:dyDescent="0.25">
      <c r="A87" s="1"/>
      <c r="D87" s="27"/>
      <c r="E87" s="27"/>
      <c r="F87" s="27"/>
      <c r="G87" s="27"/>
      <c r="H87" s="27"/>
      <c r="I87" s="27"/>
      <c r="J87" s="27"/>
      <c r="K87" s="27"/>
      <c r="L87" s="27"/>
      <c r="M87" s="27"/>
      <c r="N87" s="27"/>
      <c r="S87" s="18"/>
    </row>
    <row r="88" spans="1:19" ht="15" customHeight="1" x14ac:dyDescent="0.25">
      <c r="A88" s="12" t="s">
        <v>57</v>
      </c>
      <c r="D88" s="27"/>
      <c r="E88" s="27"/>
      <c r="F88" s="27"/>
      <c r="G88" s="27"/>
      <c r="H88" s="27"/>
      <c r="I88" s="27"/>
      <c r="J88" s="27"/>
      <c r="K88" s="27"/>
      <c r="L88" s="27"/>
      <c r="M88" s="27"/>
      <c r="N88" s="27"/>
      <c r="S88" s="18"/>
    </row>
    <row r="89" spans="1:19" ht="15" customHeight="1" x14ac:dyDescent="0.25">
      <c r="A89" s="8" t="s">
        <v>7</v>
      </c>
      <c r="B89" s="31" t="s">
        <v>51</v>
      </c>
      <c r="C89" s="31" t="s">
        <v>60</v>
      </c>
      <c r="D89" s="9" t="s">
        <v>61</v>
      </c>
      <c r="E89" s="9" t="s">
        <v>62</v>
      </c>
      <c r="F89" s="4" t="s">
        <v>63</v>
      </c>
      <c r="G89" s="4" t="s">
        <v>64</v>
      </c>
      <c r="H89" s="4" t="s">
        <v>65</v>
      </c>
      <c r="I89" s="4" t="s">
        <v>66</v>
      </c>
      <c r="J89" s="4" t="s">
        <v>67</v>
      </c>
      <c r="K89" s="4" t="s">
        <v>68</v>
      </c>
      <c r="L89" s="4" t="s">
        <v>69</v>
      </c>
      <c r="M89" s="4" t="s">
        <v>70</v>
      </c>
      <c r="N89" s="4" t="s">
        <v>71</v>
      </c>
      <c r="O89" s="14" t="s">
        <v>41</v>
      </c>
      <c r="P89" s="8" t="s">
        <v>42</v>
      </c>
      <c r="Q89" s="48" t="s">
        <v>52</v>
      </c>
      <c r="R89" s="17" t="s">
        <v>38</v>
      </c>
      <c r="S89" s="41" t="s">
        <v>43</v>
      </c>
    </row>
    <row r="90" spans="1:19" ht="15" customHeight="1" x14ac:dyDescent="0.25">
      <c r="A90" s="2" t="s">
        <v>0</v>
      </c>
      <c r="B90" s="21">
        <f>'[1]June 2015'!$E$17</f>
        <v>387</v>
      </c>
      <c r="C90" s="28">
        <f>'[2]July 2015'!$E$17</f>
        <v>401</v>
      </c>
      <c r="D90" s="28">
        <f>'[1]August 2015'!$E$17</f>
        <v>398</v>
      </c>
      <c r="E90" s="28">
        <f>'[1]September 2015'!$E$15</f>
        <v>395</v>
      </c>
      <c r="F90" s="28">
        <f>'[1]October 2015'!$E$15</f>
        <v>381</v>
      </c>
      <c r="G90" s="28">
        <f>'[1]November 2015'!$E$15</f>
        <v>384</v>
      </c>
      <c r="H90" s="28">
        <f>'[1]December 2015'!$E$15</f>
        <v>376</v>
      </c>
      <c r="I90" s="28">
        <f>'[3]January 2016'!$E$15</f>
        <v>362</v>
      </c>
      <c r="J90" s="28">
        <f>'[3]February 2016'!$E$15</f>
        <v>358</v>
      </c>
      <c r="K90" s="28">
        <f>'[3]March 2016'!$E$15</f>
        <v>353</v>
      </c>
      <c r="L90" s="28">
        <f>'[4]April 2016'!$E$15</f>
        <v>355</v>
      </c>
      <c r="M90" s="28"/>
      <c r="N90" s="28"/>
      <c r="O90" s="28">
        <f>+Q90-B90</f>
        <v>-32</v>
      </c>
      <c r="P90" s="18">
        <f t="shared" ref="P90:P97" si="169">+O90/$C90</f>
        <v>-7.9800498753117205E-2</v>
      </c>
      <c r="Q90" s="38">
        <f>L90</f>
        <v>355</v>
      </c>
      <c r="R90" s="39" t="s">
        <v>27</v>
      </c>
      <c r="S90" s="39" t="s">
        <v>44</v>
      </c>
    </row>
    <row r="91" spans="1:19" ht="15" customHeight="1" x14ac:dyDescent="0.25">
      <c r="A91" s="2" t="s">
        <v>1</v>
      </c>
      <c r="B91" s="21">
        <f>'[1]June 2015'!$E$18+'[1]June 2015'!$E$21</f>
        <v>178</v>
      </c>
      <c r="C91" s="28">
        <f>'[2]July 2015'!$E$18+'[2]July 2015'!$E$21</f>
        <v>183</v>
      </c>
      <c r="D91" s="28">
        <f>'[1]August 2015'!$E$18+'[1]August 2015'!$E$21</f>
        <v>177</v>
      </c>
      <c r="E91" s="28">
        <f>'[1]September 2015'!$E$16+'[1]September 2015'!$E$19</f>
        <v>181</v>
      </c>
      <c r="F91" s="28">
        <f>'[1]October 2015'!$E$16+'[1]October 2015'!$E$19</f>
        <v>193</v>
      </c>
      <c r="G91" s="28">
        <f>'[1]November 2015'!$E$16+'[1]November 2015'!$E$19</f>
        <v>192</v>
      </c>
      <c r="H91" s="28">
        <f>'[1]December 2015'!$E$16+'[1]December 2015'!$E$19</f>
        <v>198</v>
      </c>
      <c r="I91" s="28">
        <f>'[3]January 2016'!$E$16+'[3]January 2016'!$E$19</f>
        <v>229</v>
      </c>
      <c r="J91" s="28">
        <f>'[3]February 2016'!$E$16+'[3]February 2016'!$E$19</f>
        <v>244</v>
      </c>
      <c r="K91" s="28">
        <f>'[3]March 2016'!$E$16+'[3]March 2016'!$E$19</f>
        <v>235</v>
      </c>
      <c r="L91" s="28">
        <f>'[4]April 2016'!$E$16+'[4]April 2016'!$E$19</f>
        <v>222</v>
      </c>
      <c r="M91" s="28"/>
      <c r="N91" s="28"/>
      <c r="O91" s="28">
        <f t="shared" ref="O91:O97" si="170">+Q91-B91</f>
        <v>44</v>
      </c>
      <c r="P91" s="18">
        <f t="shared" si="169"/>
        <v>0.24043715846994534</v>
      </c>
      <c r="Q91" s="38">
        <f t="shared" ref="Q91:Q97" si="171">L91</f>
        <v>222</v>
      </c>
      <c r="R91" s="42">
        <f>1-Q91/(Q90+Q91)</f>
        <v>0.6152512998266898</v>
      </c>
      <c r="S91" s="71">
        <v>617</v>
      </c>
    </row>
    <row r="92" spans="1:19" ht="15" customHeight="1" x14ac:dyDescent="0.25">
      <c r="A92" s="2" t="s">
        <v>36</v>
      </c>
      <c r="B92" s="70">
        <f t="shared" ref="B92" si="172">SUM(B90:B91)</f>
        <v>565</v>
      </c>
      <c r="C92" s="36">
        <f t="shared" ref="C92" si="173">SUM(C90:C91)</f>
        <v>584</v>
      </c>
      <c r="D92" s="36">
        <f t="shared" ref="D92" si="174">SUM(D90:D91)</f>
        <v>575</v>
      </c>
      <c r="E92" s="36">
        <f t="shared" ref="E92" si="175">SUM(E90:E91)</f>
        <v>576</v>
      </c>
      <c r="F92" s="36">
        <f t="shared" ref="F92" si="176">SUM(F90:F91)</f>
        <v>574</v>
      </c>
      <c r="G92" s="36">
        <f t="shared" ref="G92" si="177">SUM(G90:G91)</f>
        <v>576</v>
      </c>
      <c r="H92" s="36">
        <f t="shared" ref="H92" si="178">SUM(H90:H91)</f>
        <v>574</v>
      </c>
      <c r="I92" s="36">
        <f t="shared" ref="I92" si="179">SUM(I90:I91)</f>
        <v>591</v>
      </c>
      <c r="J92" s="36">
        <f t="shared" ref="J92" si="180">SUM(J90:J91)</f>
        <v>602</v>
      </c>
      <c r="K92" s="36">
        <f t="shared" ref="K92" si="181">SUM(K90:K91)</f>
        <v>588</v>
      </c>
      <c r="L92" s="36">
        <f t="shared" ref="L92" si="182">SUM(L90:L91)</f>
        <v>577</v>
      </c>
      <c r="M92" s="36">
        <f t="shared" ref="M92" si="183">SUM(M90:M91)</f>
        <v>0</v>
      </c>
      <c r="N92" s="36">
        <f t="shared" ref="N92" si="184">SUM(N90:N91)</f>
        <v>0</v>
      </c>
      <c r="O92" s="28">
        <f t="shared" si="170"/>
        <v>12</v>
      </c>
      <c r="P92" s="18">
        <f t="shared" si="169"/>
        <v>2.0547945205479451E-2</v>
      </c>
      <c r="Q92" s="38">
        <f t="shared" si="171"/>
        <v>577</v>
      </c>
      <c r="R92" s="43"/>
      <c r="S92" s="44"/>
    </row>
    <row r="93" spans="1:19" ht="15" customHeight="1" x14ac:dyDescent="0.25">
      <c r="A93" s="2" t="s">
        <v>28</v>
      </c>
      <c r="B93" s="21">
        <f>'[1]June 2015'!$E$19</f>
        <v>54</v>
      </c>
      <c r="C93" s="28">
        <f>'[2]July 2015'!$E$19</f>
        <v>54</v>
      </c>
      <c r="D93" s="28">
        <f>'[1]August 2015'!$E$19</f>
        <v>53</v>
      </c>
      <c r="E93" s="28">
        <f>'[1]September 2015'!$E$17</f>
        <v>53</v>
      </c>
      <c r="F93" s="28">
        <f>'[1]October 2015'!$E$17</f>
        <v>55</v>
      </c>
      <c r="G93" s="28">
        <f>'[1]November 2015'!$E$17</f>
        <v>55</v>
      </c>
      <c r="H93" s="28">
        <f>'[1]December 2015'!$E$17</f>
        <v>55</v>
      </c>
      <c r="I93" s="28">
        <f>'[3]January 2016'!$E$17</f>
        <v>56</v>
      </c>
      <c r="J93" s="28">
        <f>'[3]February 2016'!$E$17</f>
        <v>56</v>
      </c>
      <c r="K93" s="28">
        <f>'[3]March 2016'!$E$17</f>
        <v>56</v>
      </c>
      <c r="L93" s="28">
        <f>'[4]April 2016'!$E$17</f>
        <v>56</v>
      </c>
      <c r="M93" s="28"/>
      <c r="N93" s="28"/>
      <c r="O93" s="28">
        <f t="shared" si="170"/>
        <v>2</v>
      </c>
      <c r="P93" s="18">
        <f t="shared" si="169"/>
        <v>3.7037037037037035E-2</v>
      </c>
      <c r="Q93" s="38">
        <f t="shared" si="171"/>
        <v>56</v>
      </c>
      <c r="R93" s="43" t="s">
        <v>45</v>
      </c>
      <c r="S93" s="43" t="s">
        <v>48</v>
      </c>
    </row>
    <row r="94" spans="1:19" ht="15" customHeight="1" x14ac:dyDescent="0.25">
      <c r="A94" s="2" t="s">
        <v>30</v>
      </c>
      <c r="B94" s="21">
        <f>+SUM(B92:B93)</f>
        <v>619</v>
      </c>
      <c r="C94" s="28">
        <f t="shared" ref="C94" si="185">+SUM(C92:C93)</f>
        <v>638</v>
      </c>
      <c r="D94" s="28">
        <f t="shared" ref="D94:N94" si="186">+SUM(D92:D93)</f>
        <v>628</v>
      </c>
      <c r="E94" s="28">
        <f t="shared" si="186"/>
        <v>629</v>
      </c>
      <c r="F94" s="28">
        <f t="shared" si="186"/>
        <v>629</v>
      </c>
      <c r="G94" s="28">
        <f t="shared" si="186"/>
        <v>631</v>
      </c>
      <c r="H94" s="28">
        <f t="shared" si="186"/>
        <v>629</v>
      </c>
      <c r="I94" s="28">
        <f t="shared" si="186"/>
        <v>647</v>
      </c>
      <c r="J94" s="28">
        <f t="shared" si="186"/>
        <v>658</v>
      </c>
      <c r="K94" s="28">
        <f t="shared" si="186"/>
        <v>644</v>
      </c>
      <c r="L94" s="28">
        <f t="shared" si="186"/>
        <v>633</v>
      </c>
      <c r="M94" s="28">
        <f t="shared" si="186"/>
        <v>0</v>
      </c>
      <c r="N94" s="28">
        <f t="shared" si="186"/>
        <v>0</v>
      </c>
      <c r="O94" s="28">
        <f t="shared" si="170"/>
        <v>14</v>
      </c>
      <c r="P94" s="18">
        <f t="shared" si="169"/>
        <v>2.1943573667711599E-2</v>
      </c>
      <c r="Q94" s="38">
        <f t="shared" si="171"/>
        <v>633</v>
      </c>
      <c r="R94" s="45" t="s">
        <v>46</v>
      </c>
      <c r="S94" s="46" t="s">
        <v>44</v>
      </c>
    </row>
    <row r="95" spans="1:19" ht="15" customHeight="1" x14ac:dyDescent="0.25">
      <c r="A95" s="2" t="s">
        <v>76</v>
      </c>
      <c r="B95" s="21">
        <f>'[1]June 2015'!$E$11</f>
        <v>369</v>
      </c>
      <c r="C95" s="28">
        <f>'[2]July 2015'!$E$11</f>
        <v>398</v>
      </c>
      <c r="D95" s="28">
        <f>'[1]August 2015'!$E$11</f>
        <v>391</v>
      </c>
      <c r="E95" s="28">
        <f>'[1]September 2015'!$E$9</f>
        <v>411</v>
      </c>
      <c r="F95" s="28">
        <f>'[1]October 2015'!$E$9</f>
        <v>397</v>
      </c>
      <c r="G95" s="28">
        <f>'[1]November 2015'!$E$9</f>
        <v>377</v>
      </c>
      <c r="H95" s="28">
        <f>'[1]December 2015'!$E$9</f>
        <v>407</v>
      </c>
      <c r="I95" s="28">
        <f>'[3]January 2016'!$E$9</f>
        <v>398</v>
      </c>
      <c r="J95" s="28">
        <f>'[3]February 2016'!$E$9</f>
        <v>395</v>
      </c>
      <c r="K95" s="28">
        <f>'[3]March 2016'!$E$9</f>
        <v>379</v>
      </c>
      <c r="L95" s="28">
        <f>'[4]April 2016'!$E$9</f>
        <v>375</v>
      </c>
      <c r="M95" s="28"/>
      <c r="N95" s="28"/>
      <c r="O95" s="28">
        <f t="shared" si="170"/>
        <v>6</v>
      </c>
      <c r="P95" s="18">
        <f t="shared" si="169"/>
        <v>1.507537688442211E-2</v>
      </c>
      <c r="Q95" s="38">
        <f t="shared" si="171"/>
        <v>375</v>
      </c>
      <c r="R95" s="40">
        <f>+Q99/$U$5</f>
        <v>19.3</v>
      </c>
      <c r="S95" s="42">
        <f>(Q92)/S91</f>
        <v>0.93517017828200977</v>
      </c>
    </row>
    <row r="96" spans="1:19" ht="15" customHeight="1" x14ac:dyDescent="0.25">
      <c r="A96" s="2" t="s">
        <v>32</v>
      </c>
      <c r="B96" s="21">
        <f>'[1]June 2015'!$E$13+'[1]June 2015'!$E$15</f>
        <v>780</v>
      </c>
      <c r="C96" s="28">
        <f>'[2]July 2015'!$E$13+'[2]July 2015'!$E$15</f>
        <v>777</v>
      </c>
      <c r="D96" s="28">
        <f>'[1]August 2015'!$E$13+'[1]August 2015'!$E$15</f>
        <v>779</v>
      </c>
      <c r="E96" s="28">
        <f>'[1]September 2015'!$E$11+'[1]September 2015'!$E$13</f>
        <v>776</v>
      </c>
      <c r="F96" s="28">
        <f>'[1]October 2015'!$E$11+'[1]October 2015'!$E$13</f>
        <v>781</v>
      </c>
      <c r="G96" s="28">
        <f>'[1]November 2015'!$E$11+'[1]November 2015'!$E$13</f>
        <v>764</v>
      </c>
      <c r="H96" s="28">
        <f>'[1]December 2015'!$E$11+'[1]December 2015'!$E$13</f>
        <v>757</v>
      </c>
      <c r="I96" s="28">
        <f>'[3]January 2016'!$E$11+'[3]January 2016'!$E$13</f>
        <v>747</v>
      </c>
      <c r="J96" s="28">
        <f>'[3]February 2016'!$E$11+'[3]February 2016'!$E$13</f>
        <v>718</v>
      </c>
      <c r="K96" s="28">
        <f>'[3]March 2016'!$E$11+'[3]March 2016'!$E$13</f>
        <v>738</v>
      </c>
      <c r="L96" s="28">
        <f>'[4]April 2016'!$E$11+'[4]April 2016'!$E$13</f>
        <v>769</v>
      </c>
      <c r="M96" s="28"/>
      <c r="N96" s="28"/>
      <c r="O96" s="28">
        <f t="shared" si="170"/>
        <v>-11</v>
      </c>
      <c r="P96" s="18">
        <f t="shared" si="169"/>
        <v>-1.4157014157014158E-2</v>
      </c>
      <c r="Q96" s="38">
        <f t="shared" si="171"/>
        <v>769</v>
      </c>
      <c r="R96" s="29"/>
      <c r="S96" s="44"/>
    </row>
    <row r="97" spans="1:19" ht="15" customHeight="1" x14ac:dyDescent="0.25">
      <c r="A97" s="2" t="s">
        <v>33</v>
      </c>
      <c r="B97" s="21">
        <f>SUM(B95:B96)</f>
        <v>1149</v>
      </c>
      <c r="C97" s="28">
        <f t="shared" ref="C97" si="187">SUM(C95:C96)</f>
        <v>1175</v>
      </c>
      <c r="D97" s="28">
        <f>SUM(D95:D96)</f>
        <v>1170</v>
      </c>
      <c r="E97" s="28">
        <f t="shared" ref="E97:N97" si="188">SUM(E95:E96)</f>
        <v>1187</v>
      </c>
      <c r="F97" s="28">
        <f t="shared" si="188"/>
        <v>1178</v>
      </c>
      <c r="G97" s="28">
        <f t="shared" si="188"/>
        <v>1141</v>
      </c>
      <c r="H97" s="28">
        <f t="shared" si="188"/>
        <v>1164</v>
      </c>
      <c r="I97" s="28">
        <f t="shared" si="188"/>
        <v>1145</v>
      </c>
      <c r="J97" s="28">
        <f t="shared" si="188"/>
        <v>1113</v>
      </c>
      <c r="K97" s="28">
        <f t="shared" si="188"/>
        <v>1117</v>
      </c>
      <c r="L97" s="28">
        <f t="shared" si="188"/>
        <v>1144</v>
      </c>
      <c r="M97" s="28">
        <f t="shared" si="188"/>
        <v>0</v>
      </c>
      <c r="N97" s="28">
        <f t="shared" si="188"/>
        <v>0</v>
      </c>
      <c r="O97" s="28">
        <f t="shared" si="170"/>
        <v>-5</v>
      </c>
      <c r="P97" s="18">
        <f t="shared" si="169"/>
        <v>-4.2553191489361703E-3</v>
      </c>
      <c r="Q97" s="38">
        <f t="shared" si="171"/>
        <v>1144</v>
      </c>
      <c r="R97" s="29"/>
    </row>
    <row r="98" spans="1:19" ht="15" customHeight="1" x14ac:dyDescent="0.25">
      <c r="A98" s="74"/>
      <c r="B98" s="75"/>
      <c r="C98" s="75"/>
      <c r="D98" s="75"/>
      <c r="E98" s="75"/>
      <c r="F98" s="75"/>
      <c r="G98" s="75"/>
      <c r="H98" s="75"/>
      <c r="I98" s="75"/>
      <c r="J98" s="75"/>
      <c r="K98" s="75"/>
      <c r="L98" s="75"/>
      <c r="M98" s="75"/>
      <c r="N98" s="75"/>
      <c r="O98" s="75"/>
      <c r="P98" s="76"/>
      <c r="Q98" s="77" t="s">
        <v>53</v>
      </c>
      <c r="R98" s="29"/>
      <c r="S98" s="24" t="s">
        <v>40</v>
      </c>
    </row>
    <row r="99" spans="1:19" ht="15" customHeight="1" x14ac:dyDescent="0.25">
      <c r="A99" s="2" t="s">
        <v>3</v>
      </c>
      <c r="B99" s="21">
        <f>'[1]June 2015'!$E$20</f>
        <v>19</v>
      </c>
      <c r="C99" s="28">
        <f>'[2]July 2015'!$E$20</f>
        <v>33</v>
      </c>
      <c r="D99" s="28">
        <f>'[1]August 2015'!$E$20</f>
        <v>17</v>
      </c>
      <c r="E99" s="28">
        <f>'[1]September 2015'!$E$18</f>
        <v>20</v>
      </c>
      <c r="F99" s="28">
        <f>'[1]October 2015'!$E$18</f>
        <v>24</v>
      </c>
      <c r="G99" s="28">
        <f>'[1]November 2015'!$E$18</f>
        <v>20</v>
      </c>
      <c r="H99" s="28">
        <f>'[1]December 2015'!$E$18</f>
        <v>8</v>
      </c>
      <c r="I99" s="28">
        <f>'[3]January 2016'!$E$18</f>
        <v>21</v>
      </c>
      <c r="J99" s="28">
        <f>'[3]February 2016'!$E$18</f>
        <v>20</v>
      </c>
      <c r="K99" s="28">
        <f>'[3]March 2016'!$E$18</f>
        <v>12</v>
      </c>
      <c r="L99" s="28">
        <f>'[4]April 2016'!$E$18</f>
        <v>18</v>
      </c>
      <c r="M99" s="28"/>
      <c r="N99" s="28"/>
      <c r="O99" s="28"/>
      <c r="P99" s="15"/>
      <c r="Q99" s="38">
        <f>SUM(C99:N99)</f>
        <v>193</v>
      </c>
      <c r="R99" s="43" t="s">
        <v>45</v>
      </c>
      <c r="S99" s="24" t="s">
        <v>39</v>
      </c>
    </row>
    <row r="100" spans="1:19" ht="15" customHeight="1" x14ac:dyDescent="0.25">
      <c r="A100" s="2" t="s">
        <v>2</v>
      </c>
      <c r="B100" s="21">
        <f>'[1]June 2015'!$E$21</f>
        <v>3</v>
      </c>
      <c r="C100" s="28">
        <f>'[2]July 2015'!$E$21</f>
        <v>15</v>
      </c>
      <c r="D100" s="28">
        <f>'[1]August 2015'!$E$21</f>
        <v>17</v>
      </c>
      <c r="E100" s="28">
        <f>'[1]September 2015'!$E$19</f>
        <v>19</v>
      </c>
      <c r="F100" s="28">
        <f>'[1]October 2015'!$E$19</f>
        <v>6</v>
      </c>
      <c r="G100" s="28">
        <f>'[1]November 2015'!$E$19</f>
        <v>7</v>
      </c>
      <c r="H100" s="28">
        <f>'[1]December 2015'!$E$19</f>
        <v>0</v>
      </c>
      <c r="I100" s="28">
        <f>'[3]January 2016'!$E$19</f>
        <v>1</v>
      </c>
      <c r="J100" s="28">
        <f>'[3]February 2016'!$E$19</f>
        <v>17</v>
      </c>
      <c r="K100" s="28">
        <f>'[3]March 2016'!$E$19</f>
        <v>9</v>
      </c>
      <c r="L100" s="28">
        <f>'[4]April 2016'!$E$19</f>
        <v>18</v>
      </c>
      <c r="M100" s="28"/>
      <c r="N100" s="28"/>
      <c r="O100" s="28"/>
      <c r="P100" s="16"/>
      <c r="Q100" s="38">
        <f>SUM(C100:N100)</f>
        <v>109</v>
      </c>
      <c r="R100" s="45" t="s">
        <v>47</v>
      </c>
      <c r="S100" s="47" t="s">
        <v>49</v>
      </c>
    </row>
    <row r="101" spans="1:19" ht="15" customHeight="1" x14ac:dyDescent="0.25">
      <c r="A101" s="2" t="s">
        <v>34</v>
      </c>
      <c r="B101" s="66">
        <f>+B96/B92</f>
        <v>1.3805309734513274</v>
      </c>
      <c r="C101" s="32">
        <f t="shared" ref="C101" si="189">+C96/C92</f>
        <v>1.3304794520547945</v>
      </c>
      <c r="D101" s="32">
        <f t="shared" ref="D101:N101" si="190">+D96/D92</f>
        <v>1.3547826086956523</v>
      </c>
      <c r="E101" s="32">
        <f t="shared" si="190"/>
        <v>1.3472222222222223</v>
      </c>
      <c r="F101" s="32">
        <f t="shared" si="190"/>
        <v>1.3606271777003485</v>
      </c>
      <c r="G101" s="32">
        <f t="shared" si="190"/>
        <v>1.3263888888888888</v>
      </c>
      <c r="H101" s="32">
        <f t="shared" si="190"/>
        <v>1.3188153310104529</v>
      </c>
      <c r="I101" s="32">
        <f t="shared" si="190"/>
        <v>1.2639593908629441</v>
      </c>
      <c r="J101" s="32">
        <f t="shared" si="190"/>
        <v>1.1926910299003322</v>
      </c>
      <c r="K101" s="32">
        <f t="shared" si="190"/>
        <v>1.2551020408163265</v>
      </c>
      <c r="L101" s="32">
        <f t="shared" si="190"/>
        <v>1.3327556325823224</v>
      </c>
      <c r="M101" s="32" t="e">
        <f t="shared" si="190"/>
        <v>#DIV/0!</v>
      </c>
      <c r="N101" s="32" t="e">
        <f t="shared" si="190"/>
        <v>#DIV/0!</v>
      </c>
      <c r="O101" s="32"/>
      <c r="P101" s="18"/>
      <c r="Q101" s="68">
        <f>+Q96/Q92</f>
        <v>1.3327556325823224</v>
      </c>
      <c r="R101" s="40">
        <f>+Q100/$U$5</f>
        <v>10.9</v>
      </c>
      <c r="S101" s="73">
        <f>[5]Sheet1!$O$6</f>
        <v>0.78955621765720563</v>
      </c>
    </row>
    <row r="102" spans="1:19" ht="15" customHeight="1" x14ac:dyDescent="0.25">
      <c r="A102" s="12"/>
      <c r="D102" s="27"/>
      <c r="E102" s="27"/>
      <c r="F102" s="27"/>
      <c r="G102" s="27"/>
      <c r="H102" s="27"/>
      <c r="I102" s="27"/>
      <c r="J102" s="27"/>
      <c r="K102" s="27"/>
      <c r="L102" s="27"/>
      <c r="M102" s="27"/>
      <c r="N102" s="27"/>
      <c r="S102" s="18"/>
    </row>
    <row r="103" spans="1:19" ht="15" customHeight="1" x14ac:dyDescent="0.25">
      <c r="A103" s="8" t="s">
        <v>10</v>
      </c>
      <c r="B103" s="31" t="s">
        <v>51</v>
      </c>
      <c r="C103" s="31" t="s">
        <v>60</v>
      </c>
      <c r="D103" s="9" t="s">
        <v>61</v>
      </c>
      <c r="E103" s="9" t="s">
        <v>62</v>
      </c>
      <c r="F103" s="4" t="s">
        <v>63</v>
      </c>
      <c r="G103" s="4" t="s">
        <v>64</v>
      </c>
      <c r="H103" s="4" t="s">
        <v>65</v>
      </c>
      <c r="I103" s="4" t="s">
        <v>66</v>
      </c>
      <c r="J103" s="4" t="s">
        <v>67</v>
      </c>
      <c r="K103" s="4" t="s">
        <v>68</v>
      </c>
      <c r="L103" s="4" t="s">
        <v>69</v>
      </c>
      <c r="M103" s="4" t="s">
        <v>70</v>
      </c>
      <c r="N103" s="4" t="s">
        <v>71</v>
      </c>
      <c r="O103" s="14" t="s">
        <v>41</v>
      </c>
      <c r="P103" s="8" t="s">
        <v>42</v>
      </c>
      <c r="Q103" s="48" t="s">
        <v>52</v>
      </c>
      <c r="R103" s="17" t="s">
        <v>38</v>
      </c>
      <c r="S103" s="41" t="s">
        <v>43</v>
      </c>
    </row>
    <row r="104" spans="1:19" ht="15" customHeight="1" x14ac:dyDescent="0.25">
      <c r="A104" s="2" t="s">
        <v>0</v>
      </c>
      <c r="B104" s="21">
        <f>'[1]June 2015'!$F$17</f>
        <v>548</v>
      </c>
      <c r="C104" s="28">
        <f>'[2]July 2015'!$F$17</f>
        <v>538</v>
      </c>
      <c r="D104" s="28">
        <f>'[1]August 2015'!$F$17</f>
        <v>531</v>
      </c>
      <c r="E104" s="28">
        <f>'[1]September 2015'!$F$15</f>
        <v>528</v>
      </c>
      <c r="F104" s="28">
        <f>'[1]October 2015'!$F$15</f>
        <v>528</v>
      </c>
      <c r="G104" s="28">
        <f>'[1]November 2015'!$F$15</f>
        <v>533</v>
      </c>
      <c r="H104" s="28">
        <f>'[1]December 2015'!$F$15</f>
        <v>517</v>
      </c>
      <c r="I104" s="28">
        <f>'[3]January 2016'!$F$15</f>
        <v>514</v>
      </c>
      <c r="J104" s="28">
        <f>'[3]February 2016'!$F$15</f>
        <v>515</v>
      </c>
      <c r="K104" s="28">
        <f>'[3]March 2016'!$F$15</f>
        <v>509</v>
      </c>
      <c r="L104" s="28">
        <f>'[4]April 2016'!$F$15</f>
        <v>500</v>
      </c>
      <c r="M104" s="28"/>
      <c r="N104" s="28"/>
      <c r="O104" s="28">
        <f>+Q104-B104</f>
        <v>-48</v>
      </c>
      <c r="P104" s="18">
        <f t="shared" ref="P104:P111" si="191">+O104/$C104</f>
        <v>-8.9219330855018583E-2</v>
      </c>
      <c r="Q104" s="38">
        <f>L104</f>
        <v>500</v>
      </c>
      <c r="R104" s="39" t="s">
        <v>27</v>
      </c>
      <c r="S104" s="39" t="s">
        <v>44</v>
      </c>
    </row>
    <row r="105" spans="1:19" ht="15" customHeight="1" x14ac:dyDescent="0.25">
      <c r="A105" s="2" t="s">
        <v>1</v>
      </c>
      <c r="B105" s="21">
        <f>'[1]June 2015'!$F$18+'[1]June 2015'!$F$21</f>
        <v>144</v>
      </c>
      <c r="C105" s="28">
        <f>'[2]July 2015'!$F$18+'[2]July 2015'!$F$21</f>
        <v>150</v>
      </c>
      <c r="D105" s="28">
        <f>'[1]August 2015'!$F$18+'[1]August 2015'!$F$21</f>
        <v>160</v>
      </c>
      <c r="E105" s="28">
        <f>'[1]September 2015'!$F$16+'[1]September 2015'!$F$19</f>
        <v>167</v>
      </c>
      <c r="F105" s="28">
        <f>'[1]October 2015'!$F$16+'[1]October 2015'!$F$19</f>
        <v>164</v>
      </c>
      <c r="G105" s="28">
        <f>'[1]November 2015'!$F$16+'[1]November 2015'!$F$19</f>
        <v>157</v>
      </c>
      <c r="H105" s="28">
        <f>'[1]December 2015'!$F$16+'[1]December 2015'!$F$19</f>
        <v>158</v>
      </c>
      <c r="I105" s="28">
        <f>'[3]January 2016'!$F$16+'[3]January 2016'!$F$19</f>
        <v>150</v>
      </c>
      <c r="J105" s="28">
        <f>'[3]February 2016'!$F$16+'[3]February 2016'!$F$19</f>
        <v>139</v>
      </c>
      <c r="K105" s="28">
        <f>'[3]March 2016'!$F$16+'[3]March 2016'!$F$19</f>
        <v>131</v>
      </c>
      <c r="L105" s="28">
        <f>'[4]April 2016'!$F$16+'[4]April 2016'!$F$19</f>
        <v>133</v>
      </c>
      <c r="M105" s="28"/>
      <c r="N105" s="28"/>
      <c r="O105" s="28">
        <f t="shared" ref="O105:O111" si="192">+Q105-B105</f>
        <v>-11</v>
      </c>
      <c r="P105" s="18">
        <f t="shared" si="191"/>
        <v>-7.3333333333333334E-2</v>
      </c>
      <c r="Q105" s="38">
        <f t="shared" ref="Q105:Q111" si="193">L105</f>
        <v>133</v>
      </c>
      <c r="R105" s="42">
        <f>1-Q105/(Q104+Q105)</f>
        <v>0.78988941548183256</v>
      </c>
      <c r="S105" s="71">
        <v>661</v>
      </c>
    </row>
    <row r="106" spans="1:19" ht="15" customHeight="1" x14ac:dyDescent="0.25">
      <c r="A106" s="2" t="s">
        <v>36</v>
      </c>
      <c r="B106" s="70">
        <f t="shared" ref="B106" si="194">SUM(B104:B105)</f>
        <v>692</v>
      </c>
      <c r="C106" s="36">
        <f t="shared" ref="C106" si="195">SUM(C104:C105)</f>
        <v>688</v>
      </c>
      <c r="D106" s="36">
        <f t="shared" ref="D106" si="196">SUM(D104:D105)</f>
        <v>691</v>
      </c>
      <c r="E106" s="36">
        <f t="shared" ref="E106" si="197">SUM(E104:E105)</f>
        <v>695</v>
      </c>
      <c r="F106" s="36">
        <f t="shared" ref="F106" si="198">SUM(F104:F105)</f>
        <v>692</v>
      </c>
      <c r="G106" s="36">
        <f t="shared" ref="G106" si="199">SUM(G104:G105)</f>
        <v>690</v>
      </c>
      <c r="H106" s="36">
        <f t="shared" ref="H106" si="200">SUM(H104:H105)</f>
        <v>675</v>
      </c>
      <c r="I106" s="36">
        <f t="shared" ref="I106" si="201">SUM(I104:I105)</f>
        <v>664</v>
      </c>
      <c r="J106" s="36">
        <f t="shared" ref="J106" si="202">SUM(J104:J105)</f>
        <v>654</v>
      </c>
      <c r="K106" s="36">
        <f t="shared" ref="K106" si="203">SUM(K104:K105)</f>
        <v>640</v>
      </c>
      <c r="L106" s="36">
        <f t="shared" ref="L106" si="204">SUM(L104:L105)</f>
        <v>633</v>
      </c>
      <c r="M106" s="36">
        <f t="shared" ref="M106" si="205">SUM(M104:M105)</f>
        <v>0</v>
      </c>
      <c r="N106" s="36">
        <f t="shared" ref="N106" si="206">SUM(N104:N105)</f>
        <v>0</v>
      </c>
      <c r="O106" s="28">
        <f t="shared" si="192"/>
        <v>-59</v>
      </c>
      <c r="P106" s="18">
        <f t="shared" si="191"/>
        <v>-8.5755813953488372E-2</v>
      </c>
      <c r="Q106" s="38">
        <f t="shared" si="193"/>
        <v>633</v>
      </c>
      <c r="R106" s="43"/>
      <c r="S106" s="44"/>
    </row>
    <row r="107" spans="1:19" ht="15" customHeight="1" x14ac:dyDescent="0.25">
      <c r="A107" s="2" t="s">
        <v>28</v>
      </c>
      <c r="B107" s="21">
        <f>'[1]June 2015'!$F$19</f>
        <v>187</v>
      </c>
      <c r="C107" s="28">
        <f>'[2]July 2015'!$F$19</f>
        <v>180</v>
      </c>
      <c r="D107" s="28">
        <f>'[1]August 2015'!$F$19</f>
        <v>182</v>
      </c>
      <c r="E107" s="28">
        <f>'[1]September 2015'!$F$17</f>
        <v>176</v>
      </c>
      <c r="F107" s="28">
        <f>'[1]October 2015'!$F$17</f>
        <v>176</v>
      </c>
      <c r="G107" s="28">
        <f>'[1]November 2015'!$F$17</f>
        <v>180</v>
      </c>
      <c r="H107" s="28">
        <f>'[1]December 2015'!$F$17</f>
        <v>183</v>
      </c>
      <c r="I107" s="28">
        <f>'[3]January 2016'!$F$17</f>
        <v>180</v>
      </c>
      <c r="J107" s="28">
        <f>'[3]February 2016'!$F$17</f>
        <v>179</v>
      </c>
      <c r="K107" s="28">
        <f>'[3]March 2016'!$F$17</f>
        <v>180</v>
      </c>
      <c r="L107" s="28">
        <f>'[4]April 2016'!$F$17</f>
        <v>179</v>
      </c>
      <c r="M107" s="28"/>
      <c r="N107" s="28"/>
      <c r="O107" s="28">
        <f t="shared" si="192"/>
        <v>-8</v>
      </c>
      <c r="P107" s="18">
        <f t="shared" si="191"/>
        <v>-4.4444444444444446E-2</v>
      </c>
      <c r="Q107" s="38">
        <f t="shared" si="193"/>
        <v>179</v>
      </c>
      <c r="R107" s="43" t="s">
        <v>45</v>
      </c>
      <c r="S107" s="43" t="s">
        <v>48</v>
      </c>
    </row>
    <row r="108" spans="1:19" ht="15" customHeight="1" x14ac:dyDescent="0.25">
      <c r="A108" s="2" t="s">
        <v>30</v>
      </c>
      <c r="B108" s="21">
        <f t="shared" ref="B108" si="207">+SUM(B106:B107)</f>
        <v>879</v>
      </c>
      <c r="C108" s="28">
        <f t="shared" ref="C108" si="208">+SUM(C106:C107)</f>
        <v>868</v>
      </c>
      <c r="D108" s="28">
        <f t="shared" ref="D108" si="209">+SUM(D106:D107)</f>
        <v>873</v>
      </c>
      <c r="E108" s="28">
        <f t="shared" ref="E108" si="210">+SUM(E106:E107)</f>
        <v>871</v>
      </c>
      <c r="F108" s="28">
        <f t="shared" ref="F108" si="211">+SUM(F106:F107)</f>
        <v>868</v>
      </c>
      <c r="G108" s="28">
        <f t="shared" ref="G108" si="212">+SUM(G106:G107)</f>
        <v>870</v>
      </c>
      <c r="H108" s="28">
        <f t="shared" ref="H108" si="213">+SUM(H106:H107)</f>
        <v>858</v>
      </c>
      <c r="I108" s="28">
        <f t="shared" ref="I108" si="214">+SUM(I106:I107)</f>
        <v>844</v>
      </c>
      <c r="J108" s="28">
        <f t="shared" ref="J108" si="215">+SUM(J106:J107)</f>
        <v>833</v>
      </c>
      <c r="K108" s="28">
        <f t="shared" ref="K108" si="216">+SUM(K106:K107)</f>
        <v>820</v>
      </c>
      <c r="L108" s="28">
        <f t="shared" ref="L108" si="217">+SUM(L106:L107)</f>
        <v>812</v>
      </c>
      <c r="M108" s="28">
        <f t="shared" ref="M108" si="218">+SUM(M106:M107)</f>
        <v>0</v>
      </c>
      <c r="N108" s="28">
        <f t="shared" ref="N108" si="219">+SUM(N106:N107)</f>
        <v>0</v>
      </c>
      <c r="O108" s="28">
        <f t="shared" si="192"/>
        <v>-67</v>
      </c>
      <c r="P108" s="18">
        <f t="shared" si="191"/>
        <v>-7.7188940092165897E-2</v>
      </c>
      <c r="Q108" s="38">
        <f t="shared" si="193"/>
        <v>812</v>
      </c>
      <c r="R108" s="45" t="s">
        <v>46</v>
      </c>
      <c r="S108" s="46" t="s">
        <v>44</v>
      </c>
    </row>
    <row r="109" spans="1:19" ht="15" customHeight="1" x14ac:dyDescent="0.25">
      <c r="A109" s="2" t="s">
        <v>31</v>
      </c>
      <c r="B109" s="21">
        <f>'[1]June 2015'!$F$11</f>
        <v>129</v>
      </c>
      <c r="C109" s="28">
        <f>'[2]July 2015'!$F$11</f>
        <v>150</v>
      </c>
      <c r="D109" s="28">
        <f>'[1]August 2015'!$F$11</f>
        <v>129</v>
      </c>
      <c r="E109" s="28">
        <f>'[1]September 2015'!$F$9</f>
        <v>117</v>
      </c>
      <c r="F109" s="28">
        <f>'[1]October 2015'!$F$9</f>
        <v>112</v>
      </c>
      <c r="G109" s="28">
        <f>'[1]November 2015'!$F$9</f>
        <v>100</v>
      </c>
      <c r="H109" s="28">
        <f>'[1]December 2015'!$F$9</f>
        <v>82</v>
      </c>
      <c r="I109" s="28">
        <f>'[3]January 2016'!$F$9</f>
        <v>64</v>
      </c>
      <c r="J109" s="28">
        <f>'[3]February 2016'!$F$9</f>
        <v>62</v>
      </c>
      <c r="K109" s="28">
        <f>'[3]March 2016'!$F$9</f>
        <v>92</v>
      </c>
      <c r="L109" s="28">
        <f>'[4]April 2016'!$F$9</f>
        <v>111</v>
      </c>
      <c r="M109" s="28"/>
      <c r="N109" s="28"/>
      <c r="O109" s="28">
        <f t="shared" si="192"/>
        <v>-18</v>
      </c>
      <c r="P109" s="18">
        <f t="shared" si="191"/>
        <v>-0.12</v>
      </c>
      <c r="Q109" s="38">
        <f t="shared" si="193"/>
        <v>111</v>
      </c>
      <c r="R109" s="40">
        <f>+Q113/$U$5</f>
        <v>10.7</v>
      </c>
      <c r="S109" s="42">
        <f>(Q106)/S105</f>
        <v>0.95763993948562787</v>
      </c>
    </row>
    <row r="110" spans="1:19" ht="15" customHeight="1" x14ac:dyDescent="0.25">
      <c r="A110" s="2" t="s">
        <v>32</v>
      </c>
      <c r="B110" s="21">
        <f>'[1]June 2015'!$F$13+'[1]June 2015'!$F$15</f>
        <v>1371</v>
      </c>
      <c r="C110" s="28">
        <f>'[2]July 2015'!$F$13+'[2]July 2015'!$F$15</f>
        <v>1411</v>
      </c>
      <c r="D110" s="28">
        <f>'[1]August 2015'!$F$13+'[1]August 2015'!$F$15</f>
        <v>1421</v>
      </c>
      <c r="E110" s="28">
        <f>'[1]September 2015'!$F$11+'[1]September 2015'!$F$13</f>
        <v>1423</v>
      </c>
      <c r="F110" s="28">
        <f>'[1]October 2015'!$F$11+'[1]October 2015'!$F$13</f>
        <v>1385</v>
      </c>
      <c r="G110" s="28">
        <f>'[1]November 2015'!$F$11+'[1]November 2015'!$F$13</f>
        <v>1377</v>
      </c>
      <c r="H110" s="28">
        <f>'[1]December 2015'!$F$11+'[1]December 2015'!$F$13</f>
        <v>1378</v>
      </c>
      <c r="I110" s="28">
        <f>'[3]January 2016'!$F$11+'[3]January 2016'!$F$13</f>
        <v>1390</v>
      </c>
      <c r="J110" s="28">
        <f>'[3]February 2016'!$F$11+'[3]February 2016'!$F$13</f>
        <v>1452</v>
      </c>
      <c r="K110" s="28">
        <f>'[3]March 2016'!$F$11+'[3]March 2016'!$F$13</f>
        <v>1442</v>
      </c>
      <c r="L110" s="28">
        <f>'[4]April 2016'!$F$11+'[4]April 2016'!$F$13</f>
        <v>1419</v>
      </c>
      <c r="M110" s="28"/>
      <c r="N110" s="28"/>
      <c r="O110" s="28">
        <f t="shared" si="192"/>
        <v>48</v>
      </c>
      <c r="P110" s="18">
        <f t="shared" si="191"/>
        <v>3.4018426647767538E-2</v>
      </c>
      <c r="Q110" s="38">
        <f t="shared" si="193"/>
        <v>1419</v>
      </c>
      <c r="R110" s="29"/>
      <c r="S110" s="44"/>
    </row>
    <row r="111" spans="1:19" ht="15" customHeight="1" x14ac:dyDescent="0.25">
      <c r="A111" s="2" t="s">
        <v>33</v>
      </c>
      <c r="B111" s="21">
        <f t="shared" ref="B111" si="220">SUM(B109:B110)</f>
        <v>1500</v>
      </c>
      <c r="C111" s="28">
        <f t="shared" ref="C111" si="221">SUM(C109:C110)</f>
        <v>1561</v>
      </c>
      <c r="D111" s="28">
        <f>SUM(D109:D110)</f>
        <v>1550</v>
      </c>
      <c r="E111" s="28">
        <f t="shared" ref="E111" si="222">SUM(E109:E110)</f>
        <v>1540</v>
      </c>
      <c r="F111" s="28">
        <f t="shared" ref="F111" si="223">SUM(F109:F110)</f>
        <v>1497</v>
      </c>
      <c r="G111" s="28">
        <f t="shared" ref="G111" si="224">SUM(G109:G110)</f>
        <v>1477</v>
      </c>
      <c r="H111" s="28">
        <f t="shared" ref="H111" si="225">SUM(H109:H110)</f>
        <v>1460</v>
      </c>
      <c r="I111" s="28">
        <f t="shared" ref="I111" si="226">SUM(I109:I110)</f>
        <v>1454</v>
      </c>
      <c r="J111" s="28">
        <f t="shared" ref="J111" si="227">SUM(J109:J110)</f>
        <v>1514</v>
      </c>
      <c r="K111" s="28">
        <f t="shared" ref="K111" si="228">SUM(K109:K110)</f>
        <v>1534</v>
      </c>
      <c r="L111" s="28">
        <f t="shared" ref="L111" si="229">SUM(L109:L110)</f>
        <v>1530</v>
      </c>
      <c r="M111" s="28">
        <f t="shared" ref="M111" si="230">SUM(M109:M110)</f>
        <v>0</v>
      </c>
      <c r="N111" s="28">
        <f t="shared" ref="N111" si="231">SUM(N109:N110)</f>
        <v>0</v>
      </c>
      <c r="O111" s="28">
        <f t="shared" si="192"/>
        <v>30</v>
      </c>
      <c r="P111" s="18">
        <f t="shared" si="191"/>
        <v>1.9218449711723255E-2</v>
      </c>
      <c r="Q111" s="38">
        <f t="shared" si="193"/>
        <v>1530</v>
      </c>
      <c r="R111" s="29"/>
    </row>
    <row r="112" spans="1:19" ht="15" customHeight="1" x14ac:dyDescent="0.25">
      <c r="A112" s="74"/>
      <c r="B112" s="75"/>
      <c r="C112" s="75"/>
      <c r="D112" s="75"/>
      <c r="E112" s="75"/>
      <c r="F112" s="75"/>
      <c r="G112" s="75"/>
      <c r="H112" s="75"/>
      <c r="I112" s="75"/>
      <c r="J112" s="75"/>
      <c r="K112" s="75"/>
      <c r="L112" s="75"/>
      <c r="M112" s="75"/>
      <c r="N112" s="75"/>
      <c r="O112" s="75"/>
      <c r="P112" s="76"/>
      <c r="Q112" s="77" t="s">
        <v>53</v>
      </c>
      <c r="R112" s="29"/>
      <c r="S112" s="24" t="s">
        <v>40</v>
      </c>
    </row>
    <row r="113" spans="1:19" ht="15" customHeight="1" x14ac:dyDescent="0.25">
      <c r="A113" s="2" t="s">
        <v>3</v>
      </c>
      <c r="B113" s="21">
        <f>'[1]June 2015'!$F$20</f>
        <v>9</v>
      </c>
      <c r="C113" s="28">
        <f>'[2]July 2015'!$F$20</f>
        <v>2</v>
      </c>
      <c r="D113" s="28">
        <f>'[1]August 2015'!$F$20</f>
        <v>21</v>
      </c>
      <c r="E113" s="28">
        <f>'[1]September 2015'!$F$18</f>
        <v>18</v>
      </c>
      <c r="F113" s="28">
        <f>'[1]October 2015'!$F$18</f>
        <v>15</v>
      </c>
      <c r="G113" s="28">
        <f>'[1]November 2015'!$F$18</f>
        <v>17</v>
      </c>
      <c r="H113" s="28">
        <f>'[1]December 2015'!$F$18</f>
        <v>4</v>
      </c>
      <c r="I113" s="28">
        <f>'[3]January 2016'!$F$18</f>
        <v>4</v>
      </c>
      <c r="J113" s="28">
        <f>'[3]February 2016'!$F$18</f>
        <v>7</v>
      </c>
      <c r="K113" s="28">
        <f>'[3]March 2016'!$F$18</f>
        <v>10</v>
      </c>
      <c r="L113" s="28">
        <f>'[4]April 2016'!$F$18</f>
        <v>9</v>
      </c>
      <c r="M113" s="28"/>
      <c r="N113" s="28"/>
      <c r="O113" s="28"/>
      <c r="P113" s="15"/>
      <c r="Q113" s="38">
        <f>SUM(C113:N113)</f>
        <v>107</v>
      </c>
      <c r="R113" s="43" t="s">
        <v>45</v>
      </c>
      <c r="S113" s="24" t="s">
        <v>39</v>
      </c>
    </row>
    <row r="114" spans="1:19" ht="15" customHeight="1" x14ac:dyDescent="0.25">
      <c r="A114" s="2" t="s">
        <v>2</v>
      </c>
      <c r="B114" s="21">
        <f>'[1]June 2015'!$F$21</f>
        <v>8</v>
      </c>
      <c r="C114" s="28">
        <f>'[2]July 2015'!$F$21</f>
        <v>14</v>
      </c>
      <c r="D114" s="28">
        <f>'[1]August 2015'!$F$21</f>
        <v>15</v>
      </c>
      <c r="E114" s="28">
        <f>'[1]September 2015'!$F$19</f>
        <v>16</v>
      </c>
      <c r="F114" s="28">
        <f>'[1]October 2015'!$F$19</f>
        <v>15</v>
      </c>
      <c r="G114" s="28">
        <f>'[1]November 2015'!$F$19</f>
        <v>16</v>
      </c>
      <c r="H114" s="28">
        <f>'[1]December 2015'!$F$19</f>
        <v>13</v>
      </c>
      <c r="I114" s="28">
        <f>'[3]January 2016'!$F$19</f>
        <v>16</v>
      </c>
      <c r="J114" s="28">
        <f>'[3]February 2016'!$F$19</f>
        <v>20</v>
      </c>
      <c r="K114" s="28">
        <f>'[3]March 2016'!$F$19</f>
        <v>16</v>
      </c>
      <c r="L114" s="28">
        <f>'[4]April 2016'!$F$19</f>
        <v>18</v>
      </c>
      <c r="M114" s="28"/>
      <c r="N114" s="28"/>
      <c r="O114" s="28"/>
      <c r="P114" s="16"/>
      <c r="Q114" s="38">
        <f>SUM(C114:N114)</f>
        <v>159</v>
      </c>
      <c r="R114" s="45" t="s">
        <v>47</v>
      </c>
      <c r="S114" s="47" t="s">
        <v>49</v>
      </c>
    </row>
    <row r="115" spans="1:19" ht="15" customHeight="1" x14ac:dyDescent="0.25">
      <c r="A115" s="2" t="s">
        <v>34</v>
      </c>
      <c r="B115" s="66">
        <f>+B110/B106</f>
        <v>1.98121387283237</v>
      </c>
      <c r="C115" s="32">
        <f t="shared" ref="C115" si="232">+C110/C106</f>
        <v>2.0508720930232558</v>
      </c>
      <c r="D115" s="32">
        <f t="shared" ref="D115:N115" si="233">+D110/D106</f>
        <v>2.0564399421128798</v>
      </c>
      <c r="E115" s="32">
        <f t="shared" si="233"/>
        <v>2.0474820143884891</v>
      </c>
      <c r="F115" s="32">
        <f t="shared" si="233"/>
        <v>2.0014450867052025</v>
      </c>
      <c r="G115" s="32">
        <f t="shared" si="233"/>
        <v>1.9956521739130435</v>
      </c>
      <c r="H115" s="32">
        <f t="shared" si="233"/>
        <v>2.0414814814814815</v>
      </c>
      <c r="I115" s="32">
        <f t="shared" si="233"/>
        <v>2.0933734939759034</v>
      </c>
      <c r="J115" s="32">
        <f t="shared" si="233"/>
        <v>2.2201834862385321</v>
      </c>
      <c r="K115" s="32">
        <f t="shared" si="233"/>
        <v>2.2531249999999998</v>
      </c>
      <c r="L115" s="32">
        <f t="shared" si="233"/>
        <v>2.2417061611374409</v>
      </c>
      <c r="M115" s="32" t="e">
        <f t="shared" si="233"/>
        <v>#DIV/0!</v>
      </c>
      <c r="N115" s="32" t="e">
        <f t="shared" si="233"/>
        <v>#DIV/0!</v>
      </c>
      <c r="O115" s="32"/>
      <c r="P115" s="18"/>
      <c r="Q115" s="68">
        <f>+Q110/Q106</f>
        <v>2.2417061611374409</v>
      </c>
      <c r="R115" s="40">
        <f>+Q114/$U$5</f>
        <v>15.9</v>
      </c>
      <c r="S115" s="73">
        <f>[5]Sheet1!$O$7</f>
        <v>0.73070234113712373</v>
      </c>
    </row>
    <row r="116" spans="1:19" ht="15" customHeight="1" x14ac:dyDescent="0.25">
      <c r="A116" s="1"/>
      <c r="D116" s="27"/>
      <c r="E116" s="27"/>
      <c r="F116" s="27"/>
      <c r="G116" s="27"/>
      <c r="H116" s="27"/>
      <c r="I116" s="27"/>
      <c r="J116" s="27"/>
      <c r="K116" s="27"/>
      <c r="L116" s="27"/>
      <c r="M116" s="27"/>
      <c r="N116" s="27"/>
      <c r="S116" s="18"/>
    </row>
    <row r="117" spans="1:19" ht="15" customHeight="1" x14ac:dyDescent="0.25">
      <c r="A117" s="8" t="s">
        <v>8</v>
      </c>
      <c r="B117" s="31" t="s">
        <v>51</v>
      </c>
      <c r="C117" s="31" t="s">
        <v>60</v>
      </c>
      <c r="D117" s="9" t="s">
        <v>61</v>
      </c>
      <c r="E117" s="9" t="s">
        <v>62</v>
      </c>
      <c r="F117" s="4" t="s">
        <v>63</v>
      </c>
      <c r="G117" s="4" t="s">
        <v>64</v>
      </c>
      <c r="H117" s="4" t="s">
        <v>65</v>
      </c>
      <c r="I117" s="4" t="s">
        <v>66</v>
      </c>
      <c r="J117" s="4" t="s">
        <v>67</v>
      </c>
      <c r="K117" s="4" t="s">
        <v>68</v>
      </c>
      <c r="L117" s="4" t="s">
        <v>69</v>
      </c>
      <c r="M117" s="4" t="s">
        <v>70</v>
      </c>
      <c r="N117" s="4" t="s">
        <v>71</v>
      </c>
      <c r="O117" s="14" t="s">
        <v>41</v>
      </c>
      <c r="P117" s="8" t="s">
        <v>42</v>
      </c>
      <c r="Q117" s="48" t="s">
        <v>52</v>
      </c>
      <c r="R117" s="17" t="s">
        <v>38</v>
      </c>
      <c r="S117" s="41" t="s">
        <v>43</v>
      </c>
    </row>
    <row r="118" spans="1:19" ht="15" customHeight="1" x14ac:dyDescent="0.25">
      <c r="A118" s="2" t="s">
        <v>0</v>
      </c>
      <c r="B118" s="21">
        <f>'[1]June 2015'!$H$17</f>
        <v>363</v>
      </c>
      <c r="C118" s="28">
        <f>'[2]July 2015'!$H$17</f>
        <v>362</v>
      </c>
      <c r="D118" s="28">
        <f>'[1]August 2015'!$H$17</f>
        <v>360</v>
      </c>
      <c r="E118" s="28">
        <f>'[1]September 2015'!$H$15</f>
        <v>368</v>
      </c>
      <c r="F118" s="28">
        <f>'[1]October 2015'!$H$15</f>
        <v>368</v>
      </c>
      <c r="G118" s="28">
        <f>'[1]November 2015'!$H$15</f>
        <v>370</v>
      </c>
      <c r="H118" s="28">
        <f>'[1]December 2015'!$H$15</f>
        <v>376</v>
      </c>
      <c r="I118" s="28">
        <f>'[3]January 2016'!$H$15</f>
        <v>376</v>
      </c>
      <c r="J118" s="28">
        <f>'[3]February 2016'!$H$15</f>
        <v>384</v>
      </c>
      <c r="K118" s="28">
        <f>'[3]March 2016'!$H$15</f>
        <v>382</v>
      </c>
      <c r="L118" s="28">
        <f>'[4]April 2016'!$H$15</f>
        <v>372</v>
      </c>
      <c r="M118" s="28"/>
      <c r="N118" s="28"/>
      <c r="O118" s="28">
        <f>+Q118-B118</f>
        <v>9</v>
      </c>
      <c r="P118" s="18">
        <f t="shared" ref="P118:P125" si="234">+O118/$C118</f>
        <v>2.4861878453038673E-2</v>
      </c>
      <c r="Q118" s="38">
        <f>L118</f>
        <v>372</v>
      </c>
      <c r="R118" s="39" t="s">
        <v>27</v>
      </c>
      <c r="S118" s="39" t="s">
        <v>44</v>
      </c>
    </row>
    <row r="119" spans="1:19" ht="15" customHeight="1" x14ac:dyDescent="0.25">
      <c r="A119" s="2" t="s">
        <v>1</v>
      </c>
      <c r="B119" s="21">
        <f>'[1]June 2015'!$H$18+'[1]June 2015'!$H$21</f>
        <v>66</v>
      </c>
      <c r="C119" s="28">
        <f>'[1]July 2015'!$H$18+'[1]July 2015'!$H$21</f>
        <v>75</v>
      </c>
      <c r="D119" s="28">
        <f>'[1]August 2015'!$H$18+'[1]August 2015'!$H$21</f>
        <v>44</v>
      </c>
      <c r="E119" s="28">
        <f>'[1]September 2015'!$H$16+'[1]September 2015'!$H$19</f>
        <v>45</v>
      </c>
      <c r="F119" s="28">
        <f>'[1]October 2015'!$H$16+'[1]October 2015'!$H$19</f>
        <v>50</v>
      </c>
      <c r="G119" s="28">
        <f>'[1]November 2015'!$H$16+'[1]November 2015'!$H$19</f>
        <v>46</v>
      </c>
      <c r="H119" s="28">
        <f>'[1]December 2015'!$H$16+'[1]December 2015'!$H$19</f>
        <v>38</v>
      </c>
      <c r="I119" s="28">
        <f>'[3]January 2016'!$H$16+'[3]January 2016'!$H$19</f>
        <v>41</v>
      </c>
      <c r="J119" s="28">
        <f>'[3]February 2016'!$H$16+'[3]February 2016'!$H$19</f>
        <v>41</v>
      </c>
      <c r="K119" s="28">
        <f>'[3]March 2016'!$H$16+'[3]March 2016'!$H$19</f>
        <v>51</v>
      </c>
      <c r="L119" s="28">
        <f>'[4]April 2016'!$H$16+'[4]April 2016'!$H$19</f>
        <v>59</v>
      </c>
      <c r="M119" s="28"/>
      <c r="N119" s="28"/>
      <c r="O119" s="28">
        <f t="shared" ref="O119:O125" si="235">+Q119-B119</f>
        <v>-7</v>
      </c>
      <c r="P119" s="18">
        <f t="shared" si="234"/>
        <v>-9.3333333333333338E-2</v>
      </c>
      <c r="Q119" s="38">
        <f t="shared" ref="Q119:Q125" si="236">L119</f>
        <v>59</v>
      </c>
      <c r="R119" s="42">
        <f>1-Q119/(Q118+Q119)</f>
        <v>0.86310904872389793</v>
      </c>
      <c r="S119" s="71">
        <v>494</v>
      </c>
    </row>
    <row r="120" spans="1:19" ht="15" customHeight="1" x14ac:dyDescent="0.25">
      <c r="A120" s="2" t="s">
        <v>36</v>
      </c>
      <c r="B120" s="70">
        <f t="shared" ref="B120" si="237">SUM(B118:B119)</f>
        <v>429</v>
      </c>
      <c r="C120" s="36">
        <f t="shared" ref="C120" si="238">SUM(C118:C119)</f>
        <v>437</v>
      </c>
      <c r="D120" s="36">
        <f t="shared" ref="D120" si="239">SUM(D118:D119)</f>
        <v>404</v>
      </c>
      <c r="E120" s="36">
        <f t="shared" ref="E120" si="240">SUM(E118:E119)</f>
        <v>413</v>
      </c>
      <c r="F120" s="36">
        <f t="shared" ref="F120" si="241">SUM(F118:F119)</f>
        <v>418</v>
      </c>
      <c r="G120" s="36">
        <f t="shared" ref="G120" si="242">SUM(G118:G119)</f>
        <v>416</v>
      </c>
      <c r="H120" s="36">
        <f t="shared" ref="H120" si="243">SUM(H118:H119)</f>
        <v>414</v>
      </c>
      <c r="I120" s="36">
        <f t="shared" ref="I120" si="244">SUM(I118:I119)</f>
        <v>417</v>
      </c>
      <c r="J120" s="36">
        <f t="shared" ref="J120" si="245">SUM(J118:J119)</f>
        <v>425</v>
      </c>
      <c r="K120" s="36">
        <f t="shared" ref="K120" si="246">SUM(K118:K119)</f>
        <v>433</v>
      </c>
      <c r="L120" s="36">
        <f t="shared" ref="L120" si="247">SUM(L118:L119)</f>
        <v>431</v>
      </c>
      <c r="M120" s="36">
        <f t="shared" ref="M120" si="248">SUM(M118:M119)</f>
        <v>0</v>
      </c>
      <c r="N120" s="36">
        <f t="shared" ref="N120" si="249">SUM(N118:N119)</f>
        <v>0</v>
      </c>
      <c r="O120" s="28">
        <f t="shared" si="235"/>
        <v>2</v>
      </c>
      <c r="P120" s="18">
        <f t="shared" si="234"/>
        <v>4.5766590389016018E-3</v>
      </c>
      <c r="Q120" s="38">
        <f t="shared" si="236"/>
        <v>431</v>
      </c>
      <c r="R120" s="43"/>
      <c r="S120" s="44"/>
    </row>
    <row r="121" spans="1:19" ht="15" customHeight="1" x14ac:dyDescent="0.25">
      <c r="A121" s="2" t="s">
        <v>28</v>
      </c>
      <c r="B121" s="21">
        <f>'[1]June 2015'!$H$19</f>
        <v>40</v>
      </c>
      <c r="C121" s="28">
        <f>'[2]July 2015'!$H$19</f>
        <v>33</v>
      </c>
      <c r="D121" s="28">
        <f>'[1]August 2015'!$H$19</f>
        <v>32</v>
      </c>
      <c r="E121" s="28">
        <f>'[1]September 2015'!$H$17</f>
        <v>35</v>
      </c>
      <c r="F121" s="28">
        <f>'[1]October 2015'!$H$17</f>
        <v>34</v>
      </c>
      <c r="G121" s="28">
        <f>'[1]November 2015'!$H$17</f>
        <v>35</v>
      </c>
      <c r="H121" s="28">
        <f>'[1]December 2015'!$H$17</f>
        <v>36</v>
      </c>
      <c r="I121" s="28">
        <f>'[3]January 2016'!$H$17</f>
        <v>34</v>
      </c>
      <c r="J121" s="28">
        <f>'[3]February 2016'!$H$17</f>
        <v>39</v>
      </c>
      <c r="K121" s="28">
        <f>'[3]March 2016'!$H$17</f>
        <v>41</v>
      </c>
      <c r="L121" s="28">
        <f>'[4]April 2016'!$H$17</f>
        <v>42</v>
      </c>
      <c r="M121" s="28"/>
      <c r="N121" s="28"/>
      <c r="O121" s="28">
        <f t="shared" si="235"/>
        <v>2</v>
      </c>
      <c r="P121" s="18">
        <f t="shared" si="234"/>
        <v>6.0606060606060608E-2</v>
      </c>
      <c r="Q121" s="38">
        <f t="shared" si="236"/>
        <v>42</v>
      </c>
      <c r="R121" s="43" t="s">
        <v>45</v>
      </c>
      <c r="S121" s="43" t="s">
        <v>48</v>
      </c>
    </row>
    <row r="122" spans="1:19" ht="15" customHeight="1" x14ac:dyDescent="0.25">
      <c r="A122" s="2" t="s">
        <v>30</v>
      </c>
      <c r="B122" s="21">
        <f t="shared" ref="B122" si="250">+SUM(B120:B121)</f>
        <v>469</v>
      </c>
      <c r="C122" s="28">
        <f t="shared" ref="C122" si="251">+SUM(C120:C121)</f>
        <v>470</v>
      </c>
      <c r="D122" s="28">
        <f t="shared" ref="D122" si="252">+SUM(D120:D121)</f>
        <v>436</v>
      </c>
      <c r="E122" s="28">
        <f t="shared" ref="E122" si="253">+SUM(E120:E121)</f>
        <v>448</v>
      </c>
      <c r="F122" s="28">
        <f t="shared" ref="F122" si="254">+SUM(F120:F121)</f>
        <v>452</v>
      </c>
      <c r="G122" s="28">
        <f t="shared" ref="G122" si="255">+SUM(G120:G121)</f>
        <v>451</v>
      </c>
      <c r="H122" s="28">
        <f t="shared" ref="H122" si="256">+SUM(H120:H121)</f>
        <v>450</v>
      </c>
      <c r="I122" s="28">
        <f t="shared" ref="I122" si="257">+SUM(I120:I121)</f>
        <v>451</v>
      </c>
      <c r="J122" s="28">
        <f t="shared" ref="J122" si="258">+SUM(J120:J121)</f>
        <v>464</v>
      </c>
      <c r="K122" s="28">
        <f t="shared" ref="K122" si="259">+SUM(K120:K121)</f>
        <v>474</v>
      </c>
      <c r="L122" s="28">
        <f t="shared" ref="L122" si="260">+SUM(L120:L121)</f>
        <v>473</v>
      </c>
      <c r="M122" s="28">
        <f t="shared" ref="M122" si="261">+SUM(M120:M121)</f>
        <v>0</v>
      </c>
      <c r="N122" s="28">
        <f t="shared" ref="N122" si="262">+SUM(N120:N121)</f>
        <v>0</v>
      </c>
      <c r="O122" s="28">
        <f t="shared" si="235"/>
        <v>4</v>
      </c>
      <c r="P122" s="18">
        <f t="shared" si="234"/>
        <v>8.5106382978723406E-3</v>
      </c>
      <c r="Q122" s="38">
        <f t="shared" si="236"/>
        <v>473</v>
      </c>
      <c r="R122" s="45" t="s">
        <v>46</v>
      </c>
      <c r="S122" s="46" t="s">
        <v>44</v>
      </c>
    </row>
    <row r="123" spans="1:19" ht="15" customHeight="1" x14ac:dyDescent="0.25">
      <c r="A123" s="2" t="s">
        <v>31</v>
      </c>
      <c r="B123" s="21">
        <f>'[1]June 2015'!$H$11</f>
        <v>369</v>
      </c>
      <c r="C123" s="28">
        <f>'[2]July 2015'!$H$11</f>
        <v>383</v>
      </c>
      <c r="D123" s="28">
        <f>'[1]August 2015'!$H$11</f>
        <v>401</v>
      </c>
      <c r="E123" s="28">
        <f>'[1]September 2015'!$H$9</f>
        <v>419</v>
      </c>
      <c r="F123" s="28">
        <f>'[1]October 2015'!$H$9</f>
        <v>472</v>
      </c>
      <c r="G123" s="28">
        <f>'[1]November 2015'!$H$9</f>
        <v>455</v>
      </c>
      <c r="H123" s="28">
        <f>'[1]December 2015'!$H$9</f>
        <v>444</v>
      </c>
      <c r="I123" s="28">
        <f>'[3]January 2016'!$H$9</f>
        <v>430</v>
      </c>
      <c r="J123" s="28">
        <f>'[3]February 2016'!$H$9</f>
        <v>406</v>
      </c>
      <c r="K123" s="28">
        <f>'[3]March 2016'!$H$9</f>
        <v>378</v>
      </c>
      <c r="L123" s="28">
        <f>'[4]April 2016'!$H$9</f>
        <v>407</v>
      </c>
      <c r="M123" s="28"/>
      <c r="N123" s="28"/>
      <c r="O123" s="28">
        <f t="shared" si="235"/>
        <v>38</v>
      </c>
      <c r="P123" s="18">
        <f t="shared" si="234"/>
        <v>9.921671018276762E-2</v>
      </c>
      <c r="Q123" s="38">
        <f t="shared" si="236"/>
        <v>407</v>
      </c>
      <c r="R123" s="40">
        <f>+Q127/$U$5</f>
        <v>12.8</v>
      </c>
      <c r="S123" s="42">
        <f>(Q120)/S119</f>
        <v>0.87246963562753033</v>
      </c>
    </row>
    <row r="124" spans="1:19" ht="15" customHeight="1" x14ac:dyDescent="0.25">
      <c r="A124" s="2" t="s">
        <v>32</v>
      </c>
      <c r="B124" s="21">
        <f>'[1]June 2015'!$H$13+'[1]June 2015'!$H$15</f>
        <v>935</v>
      </c>
      <c r="C124" s="28">
        <f>'[2]July 2015'!$H$13+'[2]July 2015'!$H$15</f>
        <v>943</v>
      </c>
      <c r="D124" s="28">
        <f>'[1]August 2015'!$H$13+'[1]August 2015'!$H$15</f>
        <v>953</v>
      </c>
      <c r="E124" s="28">
        <f>'[1]September 2015'!$H$11+'[1]September 2015'!$H$13</f>
        <v>964</v>
      </c>
      <c r="F124" s="28">
        <f>'[1]October 2015'!$H$11+'[1]October 2015'!$H$13</f>
        <v>1003</v>
      </c>
      <c r="G124" s="28">
        <f>'[1]November 2015'!$H$11+'[1]November 2015'!$H$13</f>
        <v>1019</v>
      </c>
      <c r="H124" s="28">
        <f>'[1]December 2015'!$H$11+'[1]December 2015'!$H$13</f>
        <v>1058</v>
      </c>
      <c r="I124" s="28">
        <f>'[3]January 2016'!$H$11+'[3]January 2016'!$H$13</f>
        <v>1072</v>
      </c>
      <c r="J124" s="28">
        <f>'[3]February 2016'!$H$11+'[3]February 2016'!$H$13</f>
        <v>1121</v>
      </c>
      <c r="K124" s="28">
        <f>'[3]March 2016'!$H$11+'[3]March 2016'!$H$13</f>
        <v>1121</v>
      </c>
      <c r="L124" s="28">
        <f>'[4]April 2016'!$H$11+'[4]April 2016'!$H$13</f>
        <v>1095</v>
      </c>
      <c r="M124" s="28"/>
      <c r="N124" s="28"/>
      <c r="O124" s="28">
        <f t="shared" si="235"/>
        <v>160</v>
      </c>
      <c r="P124" s="18">
        <f t="shared" si="234"/>
        <v>0.16967126193001061</v>
      </c>
      <c r="Q124" s="38">
        <f t="shared" si="236"/>
        <v>1095</v>
      </c>
      <c r="R124" s="29"/>
      <c r="S124" s="44"/>
    </row>
    <row r="125" spans="1:19" ht="15" customHeight="1" x14ac:dyDescent="0.25">
      <c r="A125" s="2" t="s">
        <v>33</v>
      </c>
      <c r="B125" s="21">
        <f>SUM(B123:B124)</f>
        <v>1304</v>
      </c>
      <c r="C125" s="28">
        <f t="shared" ref="C125" si="263">SUM(C123:C124)</f>
        <v>1326</v>
      </c>
      <c r="D125" s="28">
        <f>SUM(D123:D124)</f>
        <v>1354</v>
      </c>
      <c r="E125" s="28">
        <f t="shared" ref="E125:N125" si="264">SUM(E123:E124)</f>
        <v>1383</v>
      </c>
      <c r="F125" s="28">
        <f t="shared" si="264"/>
        <v>1475</v>
      </c>
      <c r="G125" s="28">
        <f t="shared" si="264"/>
        <v>1474</v>
      </c>
      <c r="H125" s="28">
        <f t="shared" si="264"/>
        <v>1502</v>
      </c>
      <c r="I125" s="28">
        <f t="shared" si="264"/>
        <v>1502</v>
      </c>
      <c r="J125" s="28">
        <f t="shared" si="264"/>
        <v>1527</v>
      </c>
      <c r="K125" s="28">
        <f t="shared" si="264"/>
        <v>1499</v>
      </c>
      <c r="L125" s="28">
        <f t="shared" si="264"/>
        <v>1502</v>
      </c>
      <c r="M125" s="28">
        <f t="shared" si="264"/>
        <v>0</v>
      </c>
      <c r="N125" s="28">
        <f t="shared" si="264"/>
        <v>0</v>
      </c>
      <c r="O125" s="28">
        <f t="shared" si="235"/>
        <v>198</v>
      </c>
      <c r="P125" s="18">
        <f t="shared" si="234"/>
        <v>0.14932126696832579</v>
      </c>
      <c r="Q125" s="38">
        <f t="shared" si="236"/>
        <v>1502</v>
      </c>
      <c r="R125" s="29"/>
    </row>
    <row r="126" spans="1:19" ht="15" customHeight="1" x14ac:dyDescent="0.25">
      <c r="A126" s="74"/>
      <c r="B126" s="75"/>
      <c r="C126" s="75"/>
      <c r="D126" s="75"/>
      <c r="E126" s="75"/>
      <c r="F126" s="75"/>
      <c r="G126" s="75"/>
      <c r="H126" s="75"/>
      <c r="I126" s="75"/>
      <c r="J126" s="75"/>
      <c r="K126" s="75"/>
      <c r="L126" s="75"/>
      <c r="M126" s="75"/>
      <c r="N126" s="75"/>
      <c r="O126" s="75"/>
      <c r="P126" s="76"/>
      <c r="Q126" s="77" t="s">
        <v>53</v>
      </c>
      <c r="R126" s="29"/>
      <c r="S126" s="24" t="s">
        <v>40</v>
      </c>
    </row>
    <row r="127" spans="1:19" ht="15" customHeight="1" x14ac:dyDescent="0.25">
      <c r="A127" s="2" t="s">
        <v>3</v>
      </c>
      <c r="B127" s="21">
        <f>'[1]June 2015'!$H$20</f>
        <v>14</v>
      </c>
      <c r="C127" s="28">
        <f>'[2]July 2015'!$H$20</f>
        <v>12</v>
      </c>
      <c r="D127" s="28">
        <f>'[1]August 2015'!$H$20</f>
        <v>12</v>
      </c>
      <c r="E127" s="28">
        <f>'[1]September 2015'!$H$18</f>
        <v>17</v>
      </c>
      <c r="F127" s="28">
        <f>'[1]October 2015'!$H$18</f>
        <v>14</v>
      </c>
      <c r="G127" s="28">
        <f>'[1]November 2015'!$H$18</f>
        <v>15</v>
      </c>
      <c r="H127" s="28">
        <f>'[1]December 2015'!$H$18</f>
        <v>13</v>
      </c>
      <c r="I127" s="28">
        <f>'[3]January 2016'!$H$18</f>
        <v>8</v>
      </c>
      <c r="J127" s="28">
        <f>'[3]February 2016'!$H$18</f>
        <v>16</v>
      </c>
      <c r="K127" s="28">
        <f>'[3]March 2016'!$H$18</f>
        <v>14</v>
      </c>
      <c r="L127" s="28">
        <f>'[4]April 2016'!$H$18</f>
        <v>7</v>
      </c>
      <c r="M127" s="28"/>
      <c r="N127" s="28"/>
      <c r="O127" s="28"/>
      <c r="P127" s="15"/>
      <c r="Q127" s="38">
        <f>SUM(C127:N127)</f>
        <v>128</v>
      </c>
      <c r="R127" s="43" t="s">
        <v>45</v>
      </c>
      <c r="S127" s="24" t="s">
        <v>39</v>
      </c>
    </row>
    <row r="128" spans="1:19" ht="15" customHeight="1" x14ac:dyDescent="0.25">
      <c r="A128" s="2" t="s">
        <v>2</v>
      </c>
      <c r="B128" s="21">
        <f>'[1]June 2015'!$H$21</f>
        <v>0</v>
      </c>
      <c r="C128" s="28">
        <f>'[2]July 2015'!$H$21</f>
        <v>46</v>
      </c>
      <c r="D128" s="28">
        <f>'[1]August 2015'!$H$21</f>
        <v>7</v>
      </c>
      <c r="E128" s="28">
        <f>'[1]September 2015'!$H$19</f>
        <v>0</v>
      </c>
      <c r="F128" s="28">
        <f>'[1]October 2015'!$H$19</f>
        <v>14</v>
      </c>
      <c r="G128" s="28">
        <f>'[1]November 2015'!$H$19</f>
        <v>15</v>
      </c>
      <c r="H128" s="28">
        <f>'[1]December 2015'!$H$19</f>
        <v>4</v>
      </c>
      <c r="I128" s="28">
        <f>'[3]January 2016'!$H$19</f>
        <v>5</v>
      </c>
      <c r="J128" s="28">
        <f>'[3]February 2016'!$H$19</f>
        <v>5</v>
      </c>
      <c r="K128" s="28">
        <f>'[3]March 2016'!$H$19</f>
        <v>7</v>
      </c>
      <c r="L128" s="28">
        <f>'[4]April 2016'!$H$19</f>
        <v>10</v>
      </c>
      <c r="M128" s="28"/>
      <c r="N128" s="28"/>
      <c r="O128" s="28"/>
      <c r="P128" s="16"/>
      <c r="Q128" s="38">
        <f>SUM(C128:N128)</f>
        <v>113</v>
      </c>
      <c r="R128" s="45" t="s">
        <v>47</v>
      </c>
      <c r="S128" s="47" t="s">
        <v>49</v>
      </c>
    </row>
    <row r="129" spans="1:19" ht="15" customHeight="1" x14ac:dyDescent="0.25">
      <c r="A129" s="2" t="s">
        <v>34</v>
      </c>
      <c r="B129" s="66">
        <f>+B124/B120</f>
        <v>2.1794871794871793</v>
      </c>
      <c r="C129" s="32">
        <f t="shared" ref="C129" si="265">+C124/C120</f>
        <v>2.1578947368421053</v>
      </c>
      <c r="D129" s="32">
        <f t="shared" ref="D129:N129" si="266">+D124/D120</f>
        <v>2.358910891089109</v>
      </c>
      <c r="E129" s="32">
        <f t="shared" si="266"/>
        <v>2.334140435835351</v>
      </c>
      <c r="F129" s="32">
        <f t="shared" si="266"/>
        <v>2.3995215311004783</v>
      </c>
      <c r="G129" s="32">
        <f t="shared" si="266"/>
        <v>2.4495192307692308</v>
      </c>
      <c r="H129" s="32">
        <f t="shared" si="266"/>
        <v>2.5555555555555554</v>
      </c>
      <c r="I129" s="32">
        <f t="shared" si="266"/>
        <v>2.5707434052757794</v>
      </c>
      <c r="J129" s="32">
        <f t="shared" si="266"/>
        <v>2.6376470588235295</v>
      </c>
      <c r="K129" s="32">
        <f t="shared" si="266"/>
        <v>2.5889145496535795</v>
      </c>
      <c r="L129" s="32">
        <f t="shared" si="266"/>
        <v>2.5406032482598606</v>
      </c>
      <c r="M129" s="32" t="e">
        <f t="shared" si="266"/>
        <v>#DIV/0!</v>
      </c>
      <c r="N129" s="32" t="e">
        <f t="shared" si="266"/>
        <v>#DIV/0!</v>
      </c>
      <c r="O129" s="32"/>
      <c r="P129" s="18"/>
      <c r="Q129" s="68">
        <f>+Q124/Q120</f>
        <v>2.5406032482598606</v>
      </c>
      <c r="R129" s="40">
        <f>+Q128/$U$5</f>
        <v>11.3</v>
      </c>
      <c r="S129" s="73">
        <f>[5]Sheet1!$O$9</f>
        <v>0.70289541918755405</v>
      </c>
    </row>
    <row r="130" spans="1:19" ht="15" customHeight="1" x14ac:dyDescent="0.25">
      <c r="A130" s="1"/>
      <c r="D130" s="27"/>
      <c r="E130" s="27"/>
      <c r="F130" s="27"/>
      <c r="G130" s="27"/>
      <c r="H130" s="27"/>
      <c r="I130" s="27"/>
      <c r="J130" s="27"/>
      <c r="K130" s="27"/>
      <c r="L130" s="27"/>
      <c r="M130" s="27"/>
      <c r="N130" s="27"/>
      <c r="S130" s="18"/>
    </row>
    <row r="131" spans="1:19" ht="15" customHeight="1" x14ac:dyDescent="0.25">
      <c r="A131" s="8" t="s">
        <v>11</v>
      </c>
      <c r="B131" s="31" t="s">
        <v>51</v>
      </c>
      <c r="C131" s="31" t="s">
        <v>60</v>
      </c>
      <c r="D131" s="9" t="s">
        <v>61</v>
      </c>
      <c r="E131" s="9" t="s">
        <v>62</v>
      </c>
      <c r="F131" s="4" t="s">
        <v>63</v>
      </c>
      <c r="G131" s="4" t="s">
        <v>64</v>
      </c>
      <c r="H131" s="4" t="s">
        <v>65</v>
      </c>
      <c r="I131" s="4" t="s">
        <v>66</v>
      </c>
      <c r="J131" s="4" t="s">
        <v>67</v>
      </c>
      <c r="K131" s="4" t="s">
        <v>68</v>
      </c>
      <c r="L131" s="4" t="s">
        <v>69</v>
      </c>
      <c r="M131" s="4" t="s">
        <v>70</v>
      </c>
      <c r="N131" s="4" t="s">
        <v>71</v>
      </c>
      <c r="O131" s="14" t="s">
        <v>41</v>
      </c>
      <c r="P131" s="8" t="s">
        <v>42</v>
      </c>
      <c r="Q131" s="48" t="s">
        <v>52</v>
      </c>
      <c r="R131" s="17" t="s">
        <v>38</v>
      </c>
      <c r="S131" s="41" t="s">
        <v>43</v>
      </c>
    </row>
    <row r="132" spans="1:19" ht="15" customHeight="1" x14ac:dyDescent="0.25">
      <c r="A132" s="2" t="s">
        <v>0</v>
      </c>
      <c r="B132" s="21">
        <f>'[1]June 2015'!$J$17</f>
        <v>143</v>
      </c>
      <c r="C132" s="28">
        <f>'[2]July 2015'!$J$17</f>
        <v>148</v>
      </c>
      <c r="D132" s="28">
        <f>'[1]August 2015'!$J$17</f>
        <v>144</v>
      </c>
      <c r="E132" s="28">
        <f>'[1]September 2015'!$J$15</f>
        <v>147</v>
      </c>
      <c r="F132" s="28">
        <f>'[1]October 2015'!$J$15</f>
        <v>147</v>
      </c>
      <c r="G132" s="28">
        <f>'[1]November 2015'!$J$15</f>
        <v>143</v>
      </c>
      <c r="H132" s="28">
        <f>'[1]December 2015'!$J$15</f>
        <v>141</v>
      </c>
      <c r="I132" s="28">
        <f>'[3]January 2016'!$J$15</f>
        <v>148</v>
      </c>
      <c r="J132" s="28">
        <f>'[3]February 2016'!$J$15</f>
        <v>149</v>
      </c>
      <c r="K132" s="28">
        <f>'[3]March 2016'!$J$15</f>
        <v>150</v>
      </c>
      <c r="L132" s="28">
        <f>'[4]April 2016'!$J$15</f>
        <v>150</v>
      </c>
      <c r="M132" s="28"/>
      <c r="N132" s="28"/>
      <c r="O132" s="28">
        <f>+Q132-B132</f>
        <v>7</v>
      </c>
      <c r="P132" s="18">
        <f t="shared" ref="P132:P139" si="267">+O132/$C132</f>
        <v>4.72972972972973E-2</v>
      </c>
      <c r="Q132" s="38">
        <f>L132</f>
        <v>150</v>
      </c>
      <c r="R132" s="39" t="s">
        <v>27</v>
      </c>
      <c r="S132" s="39" t="s">
        <v>44</v>
      </c>
    </row>
    <row r="133" spans="1:19" ht="15" customHeight="1" x14ac:dyDescent="0.25">
      <c r="A133" s="2" t="s">
        <v>1</v>
      </c>
      <c r="B133" s="21">
        <f>'[1]June 2015'!$J$18+'[1]June 2015'!$J$21</f>
        <v>55</v>
      </c>
      <c r="C133" s="28">
        <f>'[2]July 2015'!$J$18+'[2]July 2015'!$J$21</f>
        <v>46</v>
      </c>
      <c r="D133" s="28">
        <f>'[1]August 2015'!$J$18+'[1]August 2015'!$J$21</f>
        <v>54</v>
      </c>
      <c r="E133" s="28">
        <f>'[1]September 2015'!$J$16+'[1]September 2015'!$J$19</f>
        <v>49</v>
      </c>
      <c r="F133" s="28">
        <f>'[1]October 2015'!$J$16+'[1]October 2015'!$J$19</f>
        <v>48</v>
      </c>
      <c r="G133" s="28">
        <f>'[1]November 2015'!$J$16+'[1]November 2015'!$J$19</f>
        <v>51</v>
      </c>
      <c r="H133" s="28">
        <f>'[1]December 2015'!$J$16+'[1]December 2015'!$J$19</f>
        <v>62</v>
      </c>
      <c r="I133" s="28">
        <f>'[3]January 2016'!$J$16+'[3]January 2016'!$J$19</f>
        <v>51</v>
      </c>
      <c r="J133" s="28">
        <f>'[3]February 2016'!$J$16+'[3]February 2016'!$J$19</f>
        <v>51</v>
      </c>
      <c r="K133" s="28">
        <f>'[3]March 2016'!$J$16+'[3]March 2016'!$J$19</f>
        <v>53</v>
      </c>
      <c r="L133" s="28">
        <f>'[4]April 2016'!$J$16+'[4]April 2016'!$J$19</f>
        <v>56</v>
      </c>
      <c r="M133" s="28"/>
      <c r="N133" s="28"/>
      <c r="O133" s="28">
        <f t="shared" ref="O133:O139" si="268">+Q133-B133</f>
        <v>1</v>
      </c>
      <c r="P133" s="18">
        <f t="shared" si="267"/>
        <v>2.1739130434782608E-2</v>
      </c>
      <c r="Q133" s="38">
        <f t="shared" ref="Q133:Q139" si="269">L133</f>
        <v>56</v>
      </c>
      <c r="R133" s="42">
        <f>1-Q133/(Q132+Q133)</f>
        <v>0.72815533980582525</v>
      </c>
      <c r="S133" s="71">
        <v>207</v>
      </c>
    </row>
    <row r="134" spans="1:19" ht="15" customHeight="1" x14ac:dyDescent="0.25">
      <c r="A134" s="2" t="s">
        <v>36</v>
      </c>
      <c r="B134" s="70">
        <f t="shared" ref="B134" si="270">SUM(B132:B133)</f>
        <v>198</v>
      </c>
      <c r="C134" s="36">
        <f t="shared" ref="C134" si="271">SUM(C132:C133)</f>
        <v>194</v>
      </c>
      <c r="D134" s="36">
        <f t="shared" ref="D134" si="272">SUM(D132:D133)</f>
        <v>198</v>
      </c>
      <c r="E134" s="36">
        <f t="shared" ref="E134" si="273">SUM(E132:E133)</f>
        <v>196</v>
      </c>
      <c r="F134" s="36">
        <f t="shared" ref="F134" si="274">SUM(F132:F133)</f>
        <v>195</v>
      </c>
      <c r="G134" s="36">
        <f t="shared" ref="G134" si="275">SUM(G132:G133)</f>
        <v>194</v>
      </c>
      <c r="H134" s="36">
        <f t="shared" ref="H134" si="276">SUM(H132:H133)</f>
        <v>203</v>
      </c>
      <c r="I134" s="36">
        <f t="shared" ref="I134" si="277">SUM(I132:I133)</f>
        <v>199</v>
      </c>
      <c r="J134" s="36">
        <f t="shared" ref="J134" si="278">SUM(J132:J133)</f>
        <v>200</v>
      </c>
      <c r="K134" s="36">
        <f t="shared" ref="K134" si="279">SUM(K132:K133)</f>
        <v>203</v>
      </c>
      <c r="L134" s="36">
        <f t="shared" ref="L134" si="280">SUM(L132:L133)</f>
        <v>206</v>
      </c>
      <c r="M134" s="36">
        <f t="shared" ref="M134" si="281">SUM(M132:M133)</f>
        <v>0</v>
      </c>
      <c r="N134" s="36">
        <f t="shared" ref="N134" si="282">SUM(N132:N133)</f>
        <v>0</v>
      </c>
      <c r="O134" s="28">
        <f t="shared" si="268"/>
        <v>8</v>
      </c>
      <c r="P134" s="18">
        <f t="shared" si="267"/>
        <v>4.1237113402061855E-2</v>
      </c>
      <c r="Q134" s="38">
        <f t="shared" si="269"/>
        <v>206</v>
      </c>
      <c r="R134" s="43"/>
      <c r="S134" s="44"/>
    </row>
    <row r="135" spans="1:19" ht="15" customHeight="1" x14ac:dyDescent="0.25">
      <c r="A135" s="2" t="s">
        <v>28</v>
      </c>
      <c r="B135" s="21">
        <f>'[1]June 2015'!$J$19</f>
        <v>17</v>
      </c>
      <c r="C135" s="28">
        <f>'[2]July 2015'!$J$19</f>
        <v>17</v>
      </c>
      <c r="D135" s="28">
        <f>'[1]August 2015'!$J$19</f>
        <v>17</v>
      </c>
      <c r="E135" s="28">
        <f>'[1]September 2015'!$J$17</f>
        <v>16</v>
      </c>
      <c r="F135" s="28">
        <f>'[1]October 2015'!$J$17</f>
        <v>15</v>
      </c>
      <c r="G135" s="28">
        <f>'[1]November 2015'!$J$17</f>
        <v>15</v>
      </c>
      <c r="H135" s="28">
        <f>'[1]December 2015'!$J$17</f>
        <v>15</v>
      </c>
      <c r="I135" s="28">
        <f>'[3]January 2016'!$J$17</f>
        <v>15</v>
      </c>
      <c r="J135" s="28">
        <f>'[3]February 2016'!$J$17</f>
        <v>15</v>
      </c>
      <c r="K135" s="28">
        <f>'[3]March 2016'!$J$17</f>
        <v>14</v>
      </c>
      <c r="L135" s="28">
        <f>'[4]April 2016'!$J$17</f>
        <v>14</v>
      </c>
      <c r="M135" s="28"/>
      <c r="N135" s="28"/>
      <c r="O135" s="28">
        <f t="shared" si="268"/>
        <v>-3</v>
      </c>
      <c r="P135" s="18">
        <f t="shared" si="267"/>
        <v>-0.17647058823529413</v>
      </c>
      <c r="Q135" s="38">
        <f t="shared" si="269"/>
        <v>14</v>
      </c>
      <c r="R135" s="43" t="s">
        <v>45</v>
      </c>
      <c r="S135" s="43" t="s">
        <v>48</v>
      </c>
    </row>
    <row r="136" spans="1:19" ht="15" customHeight="1" x14ac:dyDescent="0.25">
      <c r="A136" s="2" t="s">
        <v>30</v>
      </c>
      <c r="B136" s="21">
        <f t="shared" ref="B136" si="283">+SUM(B134:B135)</f>
        <v>215</v>
      </c>
      <c r="C136" s="28">
        <f t="shared" ref="C136" si="284">+SUM(C134:C135)</f>
        <v>211</v>
      </c>
      <c r="D136" s="28">
        <f t="shared" ref="D136" si="285">+SUM(D134:D135)</f>
        <v>215</v>
      </c>
      <c r="E136" s="28">
        <f t="shared" ref="E136" si="286">+SUM(E134:E135)</f>
        <v>212</v>
      </c>
      <c r="F136" s="28">
        <f t="shared" ref="F136" si="287">+SUM(F134:F135)</f>
        <v>210</v>
      </c>
      <c r="G136" s="28">
        <f t="shared" ref="G136" si="288">+SUM(G134:G135)</f>
        <v>209</v>
      </c>
      <c r="H136" s="28">
        <f t="shared" ref="H136" si="289">+SUM(H134:H135)</f>
        <v>218</v>
      </c>
      <c r="I136" s="28">
        <f t="shared" ref="I136" si="290">+SUM(I134:I135)</f>
        <v>214</v>
      </c>
      <c r="J136" s="28">
        <f t="shared" ref="J136" si="291">+SUM(J134:J135)</f>
        <v>215</v>
      </c>
      <c r="K136" s="28">
        <f t="shared" ref="K136" si="292">+SUM(K134:K135)</f>
        <v>217</v>
      </c>
      <c r="L136" s="28">
        <f t="shared" ref="L136" si="293">+SUM(L134:L135)</f>
        <v>220</v>
      </c>
      <c r="M136" s="28">
        <f t="shared" ref="M136" si="294">+SUM(M134:M135)</f>
        <v>0</v>
      </c>
      <c r="N136" s="28">
        <f t="shared" ref="N136" si="295">+SUM(N134:N135)</f>
        <v>0</v>
      </c>
      <c r="O136" s="28">
        <f t="shared" si="268"/>
        <v>5</v>
      </c>
      <c r="P136" s="18">
        <f t="shared" si="267"/>
        <v>2.3696682464454975E-2</v>
      </c>
      <c r="Q136" s="38">
        <f t="shared" si="269"/>
        <v>220</v>
      </c>
      <c r="R136" s="45" t="s">
        <v>46</v>
      </c>
      <c r="S136" s="46" t="s">
        <v>44</v>
      </c>
    </row>
    <row r="137" spans="1:19" ht="15" customHeight="1" x14ac:dyDescent="0.25">
      <c r="A137" s="2" t="s">
        <v>31</v>
      </c>
      <c r="B137" s="21">
        <f>'[1]June 2015'!$J$11</f>
        <v>146</v>
      </c>
      <c r="C137" s="28">
        <f>'[2]July 2015'!$J$11</f>
        <v>150</v>
      </c>
      <c r="D137" s="28">
        <f>'[1]August 2015'!$J$11</f>
        <v>147</v>
      </c>
      <c r="E137" s="28">
        <f>'[1]September 2015'!$J$9</f>
        <v>140</v>
      </c>
      <c r="F137" s="28">
        <f>'[1]October 2015'!$J$9</f>
        <v>140</v>
      </c>
      <c r="G137" s="28">
        <f>'[1]November 2015'!$J$9</f>
        <v>135</v>
      </c>
      <c r="H137" s="28">
        <f>'[1]December 2015'!$J$9</f>
        <v>133</v>
      </c>
      <c r="I137" s="28">
        <f>'[3]January 2016'!$J$9</f>
        <v>137</v>
      </c>
      <c r="J137" s="28">
        <f>'[3]February 2016'!$J$9</f>
        <v>124</v>
      </c>
      <c r="K137" s="28">
        <f>'[3]March 2016'!$J$9</f>
        <v>111</v>
      </c>
      <c r="L137" s="28">
        <f>'[4]April 2016'!$J$9</f>
        <v>108</v>
      </c>
      <c r="M137" s="28"/>
      <c r="N137" s="28"/>
      <c r="O137" s="28">
        <f t="shared" si="268"/>
        <v>-38</v>
      </c>
      <c r="P137" s="18">
        <f t="shared" si="267"/>
        <v>-0.25333333333333335</v>
      </c>
      <c r="Q137" s="38">
        <f t="shared" si="269"/>
        <v>108</v>
      </c>
      <c r="R137" s="40">
        <f>+Q141/$U$5</f>
        <v>4.3</v>
      </c>
      <c r="S137" s="42">
        <f>(Q134)/S133</f>
        <v>0.99516908212560384</v>
      </c>
    </row>
    <row r="138" spans="1:19" ht="15" customHeight="1" x14ac:dyDescent="0.25">
      <c r="A138" s="2" t="s">
        <v>32</v>
      </c>
      <c r="B138" s="21">
        <f>'[1]June 2015'!$J$13+'[1]June 2015'!$J$15</f>
        <v>322</v>
      </c>
      <c r="C138" s="28">
        <f>'[2]July 2015'!$J$13+'[2]July 2015'!$J$15</f>
        <v>326</v>
      </c>
      <c r="D138" s="28">
        <f>'[1]August 2015'!$J$13+'[1]August 2015'!$J$15</f>
        <v>316</v>
      </c>
      <c r="E138" s="28">
        <f>'[1]September 2015'!$J$11+'[1]September 2015'!$J$13</f>
        <v>327</v>
      </c>
      <c r="F138" s="28">
        <f>'[1]October 2015'!$J$11+'[1]October 2015'!$J$13</f>
        <v>323</v>
      </c>
      <c r="G138" s="28">
        <f>'[1]November 2015'!$J$11+'[1]November 2015'!$J$13</f>
        <v>319</v>
      </c>
      <c r="H138" s="28">
        <f>'[1]December 2015'!$J$11+'[1]December 2015'!$J$13</f>
        <v>316</v>
      </c>
      <c r="I138" s="28">
        <f>'[3]January 2016'!$J$11+'[3]January 2016'!$J$13</f>
        <v>327</v>
      </c>
      <c r="J138" s="28">
        <f>'[3]February 2016'!$J$11+'[3]February 2016'!$J$13</f>
        <v>329</v>
      </c>
      <c r="K138" s="28">
        <f>'[3]March 2016'!$J$11+'[3]March 2016'!$J$13</f>
        <v>335</v>
      </c>
      <c r="L138" s="28">
        <f>'[4]April 2016'!$J$11+'[4]April 2016'!$J$13</f>
        <v>330</v>
      </c>
      <c r="M138" s="28"/>
      <c r="N138" s="28"/>
      <c r="O138" s="28">
        <f t="shared" si="268"/>
        <v>8</v>
      </c>
      <c r="P138" s="18">
        <f t="shared" si="267"/>
        <v>2.4539877300613498E-2</v>
      </c>
      <c r="Q138" s="38">
        <f t="shared" si="269"/>
        <v>330</v>
      </c>
      <c r="R138" s="29"/>
      <c r="S138" s="44"/>
    </row>
    <row r="139" spans="1:19" ht="15" customHeight="1" x14ac:dyDescent="0.25">
      <c r="A139" s="2" t="s">
        <v>33</v>
      </c>
      <c r="B139" s="21">
        <f t="shared" ref="B139" si="296">SUM(B137:B138)</f>
        <v>468</v>
      </c>
      <c r="C139" s="28">
        <f t="shared" ref="C139" si="297">SUM(C137:C138)</f>
        <v>476</v>
      </c>
      <c r="D139" s="28">
        <f>SUM(D137:D138)</f>
        <v>463</v>
      </c>
      <c r="E139" s="28">
        <f t="shared" ref="E139" si="298">SUM(E137:E138)</f>
        <v>467</v>
      </c>
      <c r="F139" s="28">
        <f t="shared" ref="F139" si="299">SUM(F137:F138)</f>
        <v>463</v>
      </c>
      <c r="G139" s="28">
        <f t="shared" ref="G139" si="300">SUM(G137:G138)</f>
        <v>454</v>
      </c>
      <c r="H139" s="28">
        <f t="shared" ref="H139" si="301">SUM(H137:H138)</f>
        <v>449</v>
      </c>
      <c r="I139" s="28">
        <f t="shared" ref="I139" si="302">SUM(I137:I138)</f>
        <v>464</v>
      </c>
      <c r="J139" s="28">
        <f t="shared" ref="J139" si="303">SUM(J137:J138)</f>
        <v>453</v>
      </c>
      <c r="K139" s="28">
        <f t="shared" ref="K139" si="304">SUM(K137:K138)</f>
        <v>446</v>
      </c>
      <c r="L139" s="28">
        <f t="shared" ref="L139" si="305">SUM(L137:L138)</f>
        <v>438</v>
      </c>
      <c r="M139" s="28">
        <f t="shared" ref="M139" si="306">SUM(M137:M138)</f>
        <v>0</v>
      </c>
      <c r="N139" s="28">
        <f t="shared" ref="N139" si="307">SUM(N137:N138)</f>
        <v>0</v>
      </c>
      <c r="O139" s="28">
        <f t="shared" si="268"/>
        <v>-30</v>
      </c>
      <c r="P139" s="18">
        <f t="shared" si="267"/>
        <v>-6.3025210084033612E-2</v>
      </c>
      <c r="Q139" s="38">
        <f t="shared" si="269"/>
        <v>438</v>
      </c>
      <c r="R139" s="29"/>
    </row>
    <row r="140" spans="1:19" ht="15" customHeight="1" x14ac:dyDescent="0.25">
      <c r="A140" s="74"/>
      <c r="B140" s="75"/>
      <c r="C140" s="75"/>
      <c r="D140" s="75"/>
      <c r="E140" s="75"/>
      <c r="F140" s="75"/>
      <c r="G140" s="75"/>
      <c r="H140" s="75"/>
      <c r="I140" s="75"/>
      <c r="J140" s="75"/>
      <c r="K140" s="75"/>
      <c r="L140" s="75"/>
      <c r="M140" s="75"/>
      <c r="N140" s="75"/>
      <c r="O140" s="75"/>
      <c r="P140" s="76"/>
      <c r="Q140" s="77" t="s">
        <v>53</v>
      </c>
      <c r="R140" s="29"/>
      <c r="S140" s="24" t="s">
        <v>40</v>
      </c>
    </row>
    <row r="141" spans="1:19" ht="15" customHeight="1" x14ac:dyDescent="0.25">
      <c r="A141" s="2" t="s">
        <v>3</v>
      </c>
      <c r="B141" s="21">
        <f>'[1]June 2015'!$J$20</f>
        <v>8</v>
      </c>
      <c r="C141" s="28">
        <f>'[2]July 2015'!$J$20</f>
        <v>3</v>
      </c>
      <c r="D141" s="28">
        <f>'[1]August 2015'!$J$20</f>
        <v>6</v>
      </c>
      <c r="E141" s="28">
        <f>'[1]September 2015'!$J$18</f>
        <v>4</v>
      </c>
      <c r="F141" s="28">
        <f>'[1]October 2015'!$J$18</f>
        <v>3</v>
      </c>
      <c r="G141" s="28">
        <f>'[1]November 2015'!$J$18</f>
        <v>2</v>
      </c>
      <c r="H141" s="28">
        <f>'[1]December 2015'!$J$18</f>
        <v>11</v>
      </c>
      <c r="I141" s="28">
        <f>'[3]January 2016'!$J$18</f>
        <v>0</v>
      </c>
      <c r="J141" s="28">
        <f>'[3]February 2016'!$J$18</f>
        <v>4</v>
      </c>
      <c r="K141" s="28">
        <f>'[3]March 2016'!$J$18</f>
        <v>2</v>
      </c>
      <c r="L141" s="28">
        <f>'[4]April 2016'!$J$18</f>
        <v>8</v>
      </c>
      <c r="M141" s="28"/>
      <c r="N141" s="28"/>
      <c r="O141" s="28"/>
      <c r="P141" s="15"/>
      <c r="Q141" s="38">
        <f>SUM(C141:N141)</f>
        <v>43</v>
      </c>
      <c r="R141" s="43" t="s">
        <v>45</v>
      </c>
      <c r="S141" s="24" t="s">
        <v>39</v>
      </c>
    </row>
    <row r="142" spans="1:19" ht="15" customHeight="1" x14ac:dyDescent="0.25">
      <c r="A142" s="2" t="s">
        <v>2</v>
      </c>
      <c r="B142" s="21">
        <f>'[1]June 2015'!$J$21</f>
        <v>7</v>
      </c>
      <c r="C142" s="28">
        <f>'[2]July 2015'!$J$21</f>
        <v>2</v>
      </c>
      <c r="D142" s="28">
        <f>'[1]August 2015'!$J$21</f>
        <v>5</v>
      </c>
      <c r="E142" s="28">
        <f>'[1]September 2015'!$J$19</f>
        <v>5</v>
      </c>
      <c r="F142" s="28">
        <f>'[1]October 2015'!$J$19</f>
        <v>3</v>
      </c>
      <c r="G142" s="28">
        <f>'[1]November 2015'!$J$19</f>
        <v>2</v>
      </c>
      <c r="H142" s="28">
        <f>'[1]December 2015'!$J$19</f>
        <v>4</v>
      </c>
      <c r="I142" s="28">
        <f>'[3]January 2016'!$J$19</f>
        <v>3</v>
      </c>
      <c r="J142" s="28">
        <f>'[3]February 2016'!$J$19</f>
        <v>0</v>
      </c>
      <c r="K142" s="28">
        <f>'[3]March 2016'!$J$19</f>
        <v>5</v>
      </c>
      <c r="L142" s="28">
        <f>'[4]April 2016'!$J$19</f>
        <v>5</v>
      </c>
      <c r="M142" s="28"/>
      <c r="N142" s="28"/>
      <c r="O142" s="28"/>
      <c r="P142" s="16"/>
      <c r="Q142" s="38">
        <f>SUM(C142:N142)</f>
        <v>34</v>
      </c>
      <c r="R142" s="45" t="s">
        <v>47</v>
      </c>
      <c r="S142" s="47" t="s">
        <v>49</v>
      </c>
    </row>
    <row r="143" spans="1:19" ht="15" customHeight="1" x14ac:dyDescent="0.25">
      <c r="A143" s="2" t="s">
        <v>34</v>
      </c>
      <c r="B143" s="66">
        <f>+B138/B134</f>
        <v>1.6262626262626263</v>
      </c>
      <c r="C143" s="32">
        <f t="shared" ref="C143" si="308">+C138/C134</f>
        <v>1.6804123711340206</v>
      </c>
      <c r="D143" s="32">
        <f t="shared" ref="D143:N143" si="309">+D138/D134</f>
        <v>1.595959595959596</v>
      </c>
      <c r="E143" s="32">
        <f t="shared" si="309"/>
        <v>1.6683673469387754</v>
      </c>
      <c r="F143" s="32">
        <f t="shared" si="309"/>
        <v>1.6564102564102565</v>
      </c>
      <c r="G143" s="32">
        <f t="shared" si="309"/>
        <v>1.6443298969072164</v>
      </c>
      <c r="H143" s="32">
        <f t="shared" si="309"/>
        <v>1.5566502463054188</v>
      </c>
      <c r="I143" s="32">
        <f t="shared" si="309"/>
        <v>1.6432160804020099</v>
      </c>
      <c r="J143" s="32">
        <f t="shared" si="309"/>
        <v>1.645</v>
      </c>
      <c r="K143" s="32">
        <f t="shared" si="309"/>
        <v>1.6502463054187193</v>
      </c>
      <c r="L143" s="32">
        <f t="shared" si="309"/>
        <v>1.6019417475728155</v>
      </c>
      <c r="M143" s="32" t="e">
        <f t="shared" si="309"/>
        <v>#DIV/0!</v>
      </c>
      <c r="N143" s="32" t="e">
        <f t="shared" si="309"/>
        <v>#DIV/0!</v>
      </c>
      <c r="O143" s="32"/>
      <c r="P143" s="18"/>
      <c r="Q143" s="68">
        <f>+Q138/Q134</f>
        <v>1.6019417475728155</v>
      </c>
      <c r="R143" s="40">
        <f>+Q142/$U$5</f>
        <v>3.4</v>
      </c>
      <c r="S143" s="73">
        <f>[5]Sheet1!$O$11</f>
        <v>0.77726645190980204</v>
      </c>
    </row>
    <row r="144" spans="1:19" ht="15" customHeight="1" x14ac:dyDescent="0.25">
      <c r="A144" s="1"/>
      <c r="D144" s="27"/>
      <c r="E144" s="27"/>
      <c r="F144" s="27"/>
      <c r="G144" s="27"/>
      <c r="H144" s="27"/>
      <c r="I144" s="27"/>
      <c r="J144" s="27"/>
      <c r="K144" s="27"/>
      <c r="L144" s="27"/>
      <c r="M144" s="27"/>
      <c r="N144" s="27"/>
      <c r="S144" s="18"/>
    </row>
    <row r="145" spans="1:19" ht="15" customHeight="1" x14ac:dyDescent="0.25">
      <c r="A145" s="8" t="s">
        <v>15</v>
      </c>
      <c r="B145" s="31" t="s">
        <v>51</v>
      </c>
      <c r="C145" s="31" t="s">
        <v>60</v>
      </c>
      <c r="D145" s="9" t="s">
        <v>61</v>
      </c>
      <c r="E145" s="9" t="s">
        <v>62</v>
      </c>
      <c r="F145" s="4" t="s">
        <v>63</v>
      </c>
      <c r="G145" s="4" t="s">
        <v>64</v>
      </c>
      <c r="H145" s="4" t="s">
        <v>65</v>
      </c>
      <c r="I145" s="4" t="s">
        <v>66</v>
      </c>
      <c r="J145" s="4" t="s">
        <v>67</v>
      </c>
      <c r="K145" s="4" t="s">
        <v>68</v>
      </c>
      <c r="L145" s="4" t="s">
        <v>69</v>
      </c>
      <c r="M145" s="4" t="s">
        <v>70</v>
      </c>
      <c r="N145" s="4" t="s">
        <v>71</v>
      </c>
      <c r="O145" s="14" t="s">
        <v>41</v>
      </c>
      <c r="P145" s="8" t="s">
        <v>42</v>
      </c>
      <c r="Q145" s="48" t="s">
        <v>52</v>
      </c>
      <c r="R145" s="17" t="s">
        <v>38</v>
      </c>
      <c r="S145" s="41" t="s">
        <v>43</v>
      </c>
    </row>
    <row r="146" spans="1:19" ht="15" customHeight="1" x14ac:dyDescent="0.25">
      <c r="A146" s="2" t="s">
        <v>0</v>
      </c>
      <c r="B146" s="21">
        <f>'[1]June 2015'!$T$17</f>
        <v>398</v>
      </c>
      <c r="C146" s="28">
        <f>'[2]July 2015'!$T$17</f>
        <v>410</v>
      </c>
      <c r="D146" s="28">
        <f>'[1]August 2015'!$T$17</f>
        <v>404</v>
      </c>
      <c r="E146" s="28">
        <f>'[1]September 2015'!$T$15</f>
        <v>408</v>
      </c>
      <c r="F146" s="28">
        <f>'[1]October 2015'!$T$15</f>
        <v>409</v>
      </c>
      <c r="G146" s="28">
        <f>'[1]November 2015'!$T$15</f>
        <v>405</v>
      </c>
      <c r="H146" s="28">
        <f>'[1]December 2015'!$T$15</f>
        <v>396</v>
      </c>
      <c r="I146" s="28">
        <f>'[3]January 2016'!$T$15</f>
        <v>378</v>
      </c>
      <c r="J146" s="28">
        <f>'[3]February 2016'!$T$15</f>
        <v>384</v>
      </c>
      <c r="K146" s="28">
        <f>'[3]March 2016'!$T$15</f>
        <v>396</v>
      </c>
      <c r="L146" s="28">
        <f>'[4]April 2016'!$T$15</f>
        <v>396</v>
      </c>
      <c r="M146" s="28"/>
      <c r="N146" s="28"/>
      <c r="O146" s="28">
        <f>+Q146-B146</f>
        <v>-2</v>
      </c>
      <c r="P146" s="18">
        <f t="shared" ref="P146:P153" si="310">+O146/$C146</f>
        <v>-4.8780487804878049E-3</v>
      </c>
      <c r="Q146" s="38">
        <f>L146</f>
        <v>396</v>
      </c>
      <c r="R146" s="39" t="s">
        <v>27</v>
      </c>
      <c r="S146" s="39" t="s">
        <v>44</v>
      </c>
    </row>
    <row r="147" spans="1:19" ht="15" customHeight="1" x14ac:dyDescent="0.25">
      <c r="A147" s="2" t="s">
        <v>1</v>
      </c>
      <c r="B147" s="21">
        <f>'[1]June 2015'!$T$18+'[1]June 2015'!$T$21</f>
        <v>98</v>
      </c>
      <c r="C147" s="28">
        <f>'[2]July 2015'!$T$18+'[2]July 2015'!$T$21</f>
        <v>92</v>
      </c>
      <c r="D147" s="28">
        <f>'[1]August 2015'!$T$18+'[1]August 2015'!$T$21</f>
        <v>84</v>
      </c>
      <c r="E147" s="28">
        <f>'[1]September 2015'!$T$16+'[1]September 2015'!$T$19</f>
        <v>76</v>
      </c>
      <c r="F147" s="28">
        <f>'[1]October 2015'!$T$16+'[1]October 2015'!$T$19</f>
        <v>83</v>
      </c>
      <c r="G147" s="28">
        <f>'[1]November 2015'!$T$16+'[1]November 2015'!$T$19</f>
        <v>97</v>
      </c>
      <c r="H147" s="28">
        <f>'[1]December 2015'!$T$16+'[1]December 2015'!$T$19</f>
        <v>108</v>
      </c>
      <c r="I147" s="28">
        <f>'[3]January 2016'!$T$16+'[3]January 2016'!$T$19</f>
        <v>123</v>
      </c>
      <c r="J147" s="28">
        <f>'[3]February 2016'!$T$16+'[3]February 2016'!$T$19</f>
        <v>122</v>
      </c>
      <c r="K147" s="28">
        <f>'[3]March 2016'!$T$16+'[3]March 2016'!$T$19</f>
        <v>92</v>
      </c>
      <c r="L147" s="28">
        <f>'[4]April 2016'!$T$16+'[4]April 2016'!$T$19</f>
        <v>81</v>
      </c>
      <c r="M147" s="28"/>
      <c r="N147" s="28"/>
      <c r="O147" s="28">
        <f t="shared" ref="O147:O153" si="311">+Q147-B147</f>
        <v>-17</v>
      </c>
      <c r="P147" s="18">
        <f t="shared" si="310"/>
        <v>-0.18478260869565216</v>
      </c>
      <c r="Q147" s="38">
        <f t="shared" ref="Q147:Q153" si="312">L147</f>
        <v>81</v>
      </c>
      <c r="R147" s="42">
        <f>1-Q147/(Q146+Q147)</f>
        <v>0.83018867924528306</v>
      </c>
      <c r="S147" s="71">
        <v>443</v>
      </c>
    </row>
    <row r="148" spans="1:19" ht="15" customHeight="1" x14ac:dyDescent="0.25">
      <c r="A148" s="2" t="s">
        <v>36</v>
      </c>
      <c r="B148" s="70">
        <f t="shared" ref="B148" si="313">SUM(B146:B147)</f>
        <v>496</v>
      </c>
      <c r="C148" s="36">
        <f t="shared" ref="C148" si="314">SUM(C146:C147)</f>
        <v>502</v>
      </c>
      <c r="D148" s="36">
        <f t="shared" ref="D148" si="315">SUM(D146:D147)</f>
        <v>488</v>
      </c>
      <c r="E148" s="36">
        <f t="shared" ref="E148" si="316">SUM(E146:E147)</f>
        <v>484</v>
      </c>
      <c r="F148" s="36">
        <f t="shared" ref="F148" si="317">SUM(F146:F147)</f>
        <v>492</v>
      </c>
      <c r="G148" s="36">
        <f t="shared" ref="G148" si="318">SUM(G146:G147)</f>
        <v>502</v>
      </c>
      <c r="H148" s="36">
        <f t="shared" ref="H148" si="319">SUM(H146:H147)</f>
        <v>504</v>
      </c>
      <c r="I148" s="36">
        <f t="shared" ref="I148" si="320">SUM(I146:I147)</f>
        <v>501</v>
      </c>
      <c r="J148" s="36">
        <f t="shared" ref="J148" si="321">SUM(J146:J147)</f>
        <v>506</v>
      </c>
      <c r="K148" s="36">
        <f t="shared" ref="K148" si="322">SUM(K146:K147)</f>
        <v>488</v>
      </c>
      <c r="L148" s="36">
        <f t="shared" ref="L148" si="323">SUM(L146:L147)</f>
        <v>477</v>
      </c>
      <c r="M148" s="36">
        <f t="shared" ref="M148" si="324">SUM(M146:M147)</f>
        <v>0</v>
      </c>
      <c r="N148" s="36">
        <f t="shared" ref="N148" si="325">SUM(N146:N147)</f>
        <v>0</v>
      </c>
      <c r="O148" s="28">
        <f t="shared" si="311"/>
        <v>-19</v>
      </c>
      <c r="P148" s="18">
        <f t="shared" si="310"/>
        <v>-3.7848605577689244E-2</v>
      </c>
      <c r="Q148" s="38">
        <f t="shared" si="312"/>
        <v>477</v>
      </c>
      <c r="R148" s="43"/>
      <c r="S148" s="44"/>
    </row>
    <row r="149" spans="1:19" ht="15" customHeight="1" x14ac:dyDescent="0.25">
      <c r="A149" s="2" t="s">
        <v>28</v>
      </c>
      <c r="B149" s="21">
        <f>'[1]June 2015'!$T$19</f>
        <v>63</v>
      </c>
      <c r="C149" s="28">
        <f>'[2]July 2015'!$T$19</f>
        <v>62</v>
      </c>
      <c r="D149" s="28">
        <f>'[1]August 2015'!$T$19</f>
        <v>64</v>
      </c>
      <c r="E149" s="28">
        <f>'[1]September 2015'!$T$17</f>
        <v>64</v>
      </c>
      <c r="F149" s="28">
        <f>'[1]October 2015'!$T$17</f>
        <v>66</v>
      </c>
      <c r="G149" s="28">
        <f>'[1]November 2015'!$T$17</f>
        <v>66</v>
      </c>
      <c r="H149" s="28">
        <f>'[1]December 2015'!$T$17</f>
        <v>46</v>
      </c>
      <c r="I149" s="28">
        <f>'[3]January 2016'!$T$17</f>
        <v>44</v>
      </c>
      <c r="J149" s="28">
        <f>'[3]February 2016'!$T$17</f>
        <v>45</v>
      </c>
      <c r="K149" s="28">
        <f>'[3]March 2016'!$T$17</f>
        <v>45</v>
      </c>
      <c r="L149" s="28">
        <f>'[4]April 2016'!$T$17</f>
        <v>45</v>
      </c>
      <c r="M149" s="28"/>
      <c r="N149" s="28"/>
      <c r="O149" s="28">
        <f t="shared" si="311"/>
        <v>-18</v>
      </c>
      <c r="P149" s="18">
        <f t="shared" si="310"/>
        <v>-0.29032258064516131</v>
      </c>
      <c r="Q149" s="38">
        <f t="shared" si="312"/>
        <v>45</v>
      </c>
      <c r="R149" s="43" t="s">
        <v>45</v>
      </c>
      <c r="S149" s="43" t="s">
        <v>48</v>
      </c>
    </row>
    <row r="150" spans="1:19" ht="15" customHeight="1" x14ac:dyDescent="0.25">
      <c r="A150" s="2" t="s">
        <v>30</v>
      </c>
      <c r="B150" s="21">
        <f t="shared" ref="B150" si="326">+SUM(B148:B149)</f>
        <v>559</v>
      </c>
      <c r="C150" s="28">
        <f t="shared" ref="C150" si="327">+SUM(C148:C149)</f>
        <v>564</v>
      </c>
      <c r="D150" s="28">
        <f t="shared" ref="D150" si="328">+SUM(D148:D149)</f>
        <v>552</v>
      </c>
      <c r="E150" s="28">
        <f t="shared" ref="E150" si="329">+SUM(E148:E149)</f>
        <v>548</v>
      </c>
      <c r="F150" s="28">
        <f t="shared" ref="F150" si="330">+SUM(F148:F149)</f>
        <v>558</v>
      </c>
      <c r="G150" s="28">
        <f t="shared" ref="G150" si="331">+SUM(G148:G149)</f>
        <v>568</v>
      </c>
      <c r="H150" s="28">
        <f t="shared" ref="H150" si="332">+SUM(H148:H149)</f>
        <v>550</v>
      </c>
      <c r="I150" s="28">
        <f t="shared" ref="I150" si="333">+SUM(I148:I149)</f>
        <v>545</v>
      </c>
      <c r="J150" s="28">
        <f t="shared" ref="J150" si="334">+SUM(J148:J149)</f>
        <v>551</v>
      </c>
      <c r="K150" s="28">
        <f t="shared" ref="K150" si="335">+SUM(K148:K149)</f>
        <v>533</v>
      </c>
      <c r="L150" s="28">
        <f t="shared" ref="L150" si="336">+SUM(L148:L149)</f>
        <v>522</v>
      </c>
      <c r="M150" s="28">
        <f t="shared" ref="M150" si="337">+SUM(M148:M149)</f>
        <v>0</v>
      </c>
      <c r="N150" s="28">
        <f t="shared" ref="N150" si="338">+SUM(N148:N149)</f>
        <v>0</v>
      </c>
      <c r="O150" s="28">
        <f t="shared" si="311"/>
        <v>-37</v>
      </c>
      <c r="P150" s="18">
        <f t="shared" si="310"/>
        <v>-6.5602836879432622E-2</v>
      </c>
      <c r="Q150" s="38">
        <f t="shared" si="312"/>
        <v>522</v>
      </c>
      <c r="R150" s="45" t="s">
        <v>46</v>
      </c>
      <c r="S150" s="46" t="s">
        <v>44</v>
      </c>
    </row>
    <row r="151" spans="1:19" ht="15" customHeight="1" x14ac:dyDescent="0.25">
      <c r="A151" s="2" t="s">
        <v>31</v>
      </c>
      <c r="B151" s="21">
        <f>'[1]June 2015'!$T$11</f>
        <v>67</v>
      </c>
      <c r="C151" s="28">
        <f>'[2]July 2015'!$T$11</f>
        <v>113</v>
      </c>
      <c r="D151" s="28">
        <f>'[1]August 2015'!$T$11</f>
        <v>137</v>
      </c>
      <c r="E151" s="28">
        <f>'[1]September 2015'!$T$9</f>
        <v>136</v>
      </c>
      <c r="F151" s="28">
        <f>'[1]October 2015'!$T$9</f>
        <v>143</v>
      </c>
      <c r="G151" s="28">
        <f>'[1]November 2015'!$T$9</f>
        <v>148</v>
      </c>
      <c r="H151" s="28">
        <f>'[1]December 2015'!$T$9</f>
        <v>153</v>
      </c>
      <c r="I151" s="28">
        <f>'[3]January 2016'!$T$9</f>
        <v>189</v>
      </c>
      <c r="J151" s="28">
        <f>'[3]February 2016'!$T$9</f>
        <v>181</v>
      </c>
      <c r="K151" s="28">
        <f>'[3]March 2016'!$T$9</f>
        <v>229</v>
      </c>
      <c r="L151" s="28">
        <f>'[4]April 2016'!$T$9</f>
        <v>259</v>
      </c>
      <c r="M151" s="28"/>
      <c r="N151" s="28"/>
      <c r="O151" s="28">
        <f t="shared" si="311"/>
        <v>192</v>
      </c>
      <c r="P151" s="18">
        <f t="shared" si="310"/>
        <v>1.6991150442477876</v>
      </c>
      <c r="Q151" s="38">
        <f t="shared" si="312"/>
        <v>259</v>
      </c>
      <c r="R151" s="40">
        <f>+Q155/$U$5</f>
        <v>9.6</v>
      </c>
      <c r="S151" s="42">
        <f>(Q148)/S147</f>
        <v>1.0767494356659142</v>
      </c>
    </row>
    <row r="152" spans="1:19" ht="15" customHeight="1" x14ac:dyDescent="0.25">
      <c r="A152" s="2" t="s">
        <v>32</v>
      </c>
      <c r="B152" s="21">
        <f>'[1]June 2015'!$T$13+'[1]June 2015'!$T$15</f>
        <v>1304</v>
      </c>
      <c r="C152" s="28">
        <f>'[2]July 2015'!$T$13+'[2]July 2015'!$T$15</f>
        <v>1263</v>
      </c>
      <c r="D152" s="28">
        <f>'[1]August 2015'!$T$13+'[1]August 2015'!$T$15</f>
        <v>1225</v>
      </c>
      <c r="E152" s="28">
        <f>'[1]September 2015'!$T$11+'[1]September 2015'!$T$13</f>
        <v>1225</v>
      </c>
      <c r="F152" s="28">
        <f>'[1]October 2015'!$T$11+'[1]October 2015'!$T$13</f>
        <v>1214</v>
      </c>
      <c r="G152" s="28">
        <f>'[1]November 2015'!$T$11+'[1]November 2015'!$T$13</f>
        <v>1188</v>
      </c>
      <c r="H152" s="28">
        <f>'[1]December 2015'!$T$11+'[1]December 2015'!$T$13</f>
        <v>1199</v>
      </c>
      <c r="I152" s="28">
        <f>'[3]January 2016'!$T$11+'[3]January 2016'!$T$13</f>
        <v>1147</v>
      </c>
      <c r="J152" s="28">
        <f>'[3]February 2016'!$T$11+'[3]February 2016'!$T$13</f>
        <v>1144</v>
      </c>
      <c r="K152" s="28">
        <f>'[3]March 2016'!$T$11+'[3]March 2016'!$T$13</f>
        <v>1158</v>
      </c>
      <c r="L152" s="28">
        <f>'[4]April 2016'!$T$11+'[4]April 2016'!$T$13</f>
        <v>1156</v>
      </c>
      <c r="M152" s="28"/>
      <c r="N152" s="28"/>
      <c r="O152" s="28">
        <f t="shared" si="311"/>
        <v>-148</v>
      </c>
      <c r="P152" s="18">
        <f t="shared" si="310"/>
        <v>-0.11718131433095803</v>
      </c>
      <c r="Q152" s="38">
        <f t="shared" si="312"/>
        <v>1156</v>
      </c>
      <c r="R152" s="29"/>
      <c r="S152" s="44"/>
    </row>
    <row r="153" spans="1:19" ht="15" customHeight="1" x14ac:dyDescent="0.25">
      <c r="A153" s="2" t="s">
        <v>33</v>
      </c>
      <c r="B153" s="21">
        <f t="shared" ref="B153" si="339">SUM(B151:B152)</f>
        <v>1371</v>
      </c>
      <c r="C153" s="28">
        <f t="shared" ref="C153" si="340">SUM(C151:C152)</f>
        <v>1376</v>
      </c>
      <c r="D153" s="28">
        <f>SUM(D151:D152)</f>
        <v>1362</v>
      </c>
      <c r="E153" s="28">
        <f t="shared" ref="E153" si="341">SUM(E151:E152)</f>
        <v>1361</v>
      </c>
      <c r="F153" s="28">
        <f t="shared" ref="F153" si="342">SUM(F151:F152)</f>
        <v>1357</v>
      </c>
      <c r="G153" s="28">
        <f t="shared" ref="G153" si="343">SUM(G151:G152)</f>
        <v>1336</v>
      </c>
      <c r="H153" s="28">
        <f t="shared" ref="H153" si="344">SUM(H151:H152)</f>
        <v>1352</v>
      </c>
      <c r="I153" s="28">
        <f t="shared" ref="I153" si="345">SUM(I151:I152)</f>
        <v>1336</v>
      </c>
      <c r="J153" s="28">
        <f t="shared" ref="J153" si="346">SUM(J151:J152)</f>
        <v>1325</v>
      </c>
      <c r="K153" s="28">
        <f t="shared" ref="K153" si="347">SUM(K151:K152)</f>
        <v>1387</v>
      </c>
      <c r="L153" s="28">
        <f t="shared" ref="L153" si="348">SUM(L151:L152)</f>
        <v>1415</v>
      </c>
      <c r="M153" s="28">
        <f t="shared" ref="M153" si="349">SUM(M151:M152)</f>
        <v>0</v>
      </c>
      <c r="N153" s="28">
        <f t="shared" ref="N153" si="350">SUM(N151:N152)</f>
        <v>0</v>
      </c>
      <c r="O153" s="28">
        <f t="shared" si="311"/>
        <v>44</v>
      </c>
      <c r="P153" s="18">
        <f t="shared" si="310"/>
        <v>3.1976744186046513E-2</v>
      </c>
      <c r="Q153" s="38">
        <f t="shared" si="312"/>
        <v>1415</v>
      </c>
      <c r="R153" s="29"/>
    </row>
    <row r="154" spans="1:19" ht="15" customHeight="1" x14ac:dyDescent="0.25">
      <c r="A154" s="74"/>
      <c r="B154" s="75"/>
      <c r="C154" s="75"/>
      <c r="D154" s="75"/>
      <c r="E154" s="75"/>
      <c r="F154" s="75"/>
      <c r="G154" s="75"/>
      <c r="H154" s="75"/>
      <c r="I154" s="75"/>
      <c r="J154" s="75"/>
      <c r="K154" s="75"/>
      <c r="L154" s="75"/>
      <c r="M154" s="75"/>
      <c r="N154" s="75"/>
      <c r="O154" s="75"/>
      <c r="P154" s="76"/>
      <c r="Q154" s="77" t="s">
        <v>53</v>
      </c>
      <c r="R154" s="29"/>
      <c r="S154" s="24" t="s">
        <v>40</v>
      </c>
    </row>
    <row r="155" spans="1:19" ht="15" customHeight="1" x14ac:dyDescent="0.25">
      <c r="A155" s="2" t="s">
        <v>3</v>
      </c>
      <c r="B155" s="21">
        <f>'[1]June 2015'!$T$20</f>
        <v>5</v>
      </c>
      <c r="C155" s="28">
        <f>'[2]July 2015'!$T$20</f>
        <v>18</v>
      </c>
      <c r="D155" s="28">
        <f>'[1]August 2015'!$T$20</f>
        <v>7</v>
      </c>
      <c r="E155" s="28">
        <f>'[1]September 2015'!$T$18</f>
        <v>5</v>
      </c>
      <c r="F155" s="28">
        <f>'[1]October 2015'!$T$18</f>
        <v>10</v>
      </c>
      <c r="G155" s="28">
        <f>'[1]November 2015'!$T$18</f>
        <v>13</v>
      </c>
      <c r="H155" s="28">
        <f>'[1]December 2015'!$T$18</f>
        <v>2</v>
      </c>
      <c r="I155" s="28">
        <f>'[3]January 2016'!$T$18</f>
        <v>1</v>
      </c>
      <c r="J155" s="28">
        <f>'[3]February 2016'!$T$18</f>
        <v>20</v>
      </c>
      <c r="K155" s="28">
        <f>'[3]March 2016'!$T$18</f>
        <v>14</v>
      </c>
      <c r="L155" s="28">
        <f>'[4]April 2016'!$T$18</f>
        <v>6</v>
      </c>
      <c r="M155" s="28"/>
      <c r="N155" s="28"/>
      <c r="O155" s="28"/>
      <c r="P155" s="15"/>
      <c r="Q155" s="38">
        <f>SUM(C155:N155)</f>
        <v>96</v>
      </c>
      <c r="R155" s="43" t="s">
        <v>45</v>
      </c>
      <c r="S155" s="24" t="s">
        <v>39</v>
      </c>
    </row>
    <row r="156" spans="1:19" ht="15" customHeight="1" x14ac:dyDescent="0.25">
      <c r="A156" s="2" t="s">
        <v>2</v>
      </c>
      <c r="B156" s="21">
        <f>'[1]June 2015'!$T$21</f>
        <v>2</v>
      </c>
      <c r="C156" s="28">
        <f>'[2]July 2015'!$T$21</f>
        <v>18</v>
      </c>
      <c r="D156" s="28">
        <f>'[1]August 2015'!$T$21</f>
        <v>9</v>
      </c>
      <c r="E156" s="28">
        <f>'[1]September 2015'!$T$19</f>
        <v>3</v>
      </c>
      <c r="F156" s="28">
        <f>'[1]October 2015'!$T$19</f>
        <v>3</v>
      </c>
      <c r="G156" s="28">
        <f>'[1]November 2015'!$T$19</f>
        <v>0</v>
      </c>
      <c r="H156" s="28">
        <f>'[1]December 2015'!$T$19</f>
        <v>0</v>
      </c>
      <c r="I156" s="28">
        <f>'[3]January 2016'!$T$19</f>
        <v>13</v>
      </c>
      <c r="J156" s="28">
        <f>'[3]February 2016'!$T$19</f>
        <v>32</v>
      </c>
      <c r="K156" s="28">
        <f>'[3]March 2016'!$T$19</f>
        <v>14</v>
      </c>
      <c r="L156" s="28">
        <f>'[4]April 2016'!$T$19</f>
        <v>4</v>
      </c>
      <c r="M156" s="28"/>
      <c r="N156" s="28"/>
      <c r="O156" s="28"/>
      <c r="P156" s="16"/>
      <c r="Q156" s="38">
        <f>SUM(C156:N156)</f>
        <v>96</v>
      </c>
      <c r="R156" s="45" t="s">
        <v>47</v>
      </c>
      <c r="S156" s="47" t="s">
        <v>49</v>
      </c>
    </row>
    <row r="157" spans="1:19" ht="15" customHeight="1" x14ac:dyDescent="0.25">
      <c r="A157" s="2" t="s">
        <v>34</v>
      </c>
      <c r="B157" s="66">
        <f>+B152/B148</f>
        <v>2.629032258064516</v>
      </c>
      <c r="C157" s="32">
        <f t="shared" ref="C157" si="351">+C152/C148</f>
        <v>2.5159362549800797</v>
      </c>
      <c r="D157" s="32">
        <f t="shared" ref="D157:N157" si="352">+D152/D148</f>
        <v>2.5102459016393444</v>
      </c>
      <c r="E157" s="32">
        <f t="shared" si="352"/>
        <v>2.53099173553719</v>
      </c>
      <c r="F157" s="32">
        <f t="shared" si="352"/>
        <v>2.4674796747967478</v>
      </c>
      <c r="G157" s="32">
        <f t="shared" si="352"/>
        <v>2.3665338645418328</v>
      </c>
      <c r="H157" s="32">
        <f t="shared" si="352"/>
        <v>2.378968253968254</v>
      </c>
      <c r="I157" s="32">
        <f t="shared" si="352"/>
        <v>2.2894211576846306</v>
      </c>
      <c r="J157" s="32">
        <f t="shared" si="352"/>
        <v>2.2608695652173911</v>
      </c>
      <c r="K157" s="32">
        <f t="shared" si="352"/>
        <v>2.372950819672131</v>
      </c>
      <c r="L157" s="32">
        <f t="shared" si="352"/>
        <v>2.4234800838574424</v>
      </c>
      <c r="M157" s="32" t="e">
        <f t="shared" si="352"/>
        <v>#DIV/0!</v>
      </c>
      <c r="N157" s="32" t="e">
        <f t="shared" si="352"/>
        <v>#DIV/0!</v>
      </c>
      <c r="O157" s="32"/>
      <c r="P157" s="18"/>
      <c r="Q157" s="68">
        <f>+Q152/Q148</f>
        <v>2.4234800838574424</v>
      </c>
      <c r="R157" s="40">
        <f>+Q156/$U$5</f>
        <v>9.6</v>
      </c>
      <c r="S157" s="73">
        <f>[5]Sheet1!$O$20</f>
        <v>0.77238600988829886</v>
      </c>
    </row>
    <row r="158" spans="1:19" ht="15" customHeight="1" x14ac:dyDescent="0.25">
      <c r="A158" s="1"/>
      <c r="D158" s="27"/>
      <c r="E158" s="27"/>
      <c r="F158" s="27"/>
      <c r="G158" s="27"/>
      <c r="H158" s="27"/>
      <c r="I158" s="27"/>
      <c r="J158" s="27"/>
      <c r="K158" s="27"/>
      <c r="L158" s="27"/>
      <c r="M158" s="27"/>
      <c r="N158" s="27"/>
      <c r="S158" s="26"/>
    </row>
    <row r="159" spans="1:19" ht="15" customHeight="1" x14ac:dyDescent="0.25">
      <c r="A159" s="11" t="s">
        <v>56</v>
      </c>
      <c r="B159" s="33" t="s">
        <v>51</v>
      </c>
      <c r="C159" s="33" t="s">
        <v>60</v>
      </c>
      <c r="D159" s="67" t="s">
        <v>61</v>
      </c>
      <c r="E159" s="67" t="s">
        <v>62</v>
      </c>
      <c r="F159" s="33" t="s">
        <v>63</v>
      </c>
      <c r="G159" s="33" t="s">
        <v>64</v>
      </c>
      <c r="H159" s="33" t="s">
        <v>65</v>
      </c>
      <c r="I159" s="33" t="s">
        <v>66</v>
      </c>
      <c r="J159" s="33" t="s">
        <v>67</v>
      </c>
      <c r="K159" s="33" t="s">
        <v>68</v>
      </c>
      <c r="L159" s="33" t="s">
        <v>69</v>
      </c>
      <c r="M159" s="33" t="s">
        <v>70</v>
      </c>
      <c r="N159" s="33" t="s">
        <v>71</v>
      </c>
      <c r="O159" s="19" t="s">
        <v>41</v>
      </c>
      <c r="P159" s="11" t="s">
        <v>42</v>
      </c>
      <c r="Q159" s="49" t="s">
        <v>52</v>
      </c>
      <c r="R159" s="20" t="s">
        <v>38</v>
      </c>
      <c r="S159" s="50" t="s">
        <v>43</v>
      </c>
    </row>
    <row r="160" spans="1:19" ht="15" customHeight="1" x14ac:dyDescent="0.25">
      <c r="A160" s="65" t="s">
        <v>0</v>
      </c>
      <c r="B160" s="21">
        <f>B90+B104+B118+B132+B146</f>
        <v>1839</v>
      </c>
      <c r="C160" s="28">
        <f>C90+C104+C118+C132+C146</f>
        <v>1859</v>
      </c>
      <c r="D160" s="28">
        <f t="shared" ref="D160:N160" si="353">D90+D104+D118+D132+D146</f>
        <v>1837</v>
      </c>
      <c r="E160" s="28">
        <f t="shared" si="353"/>
        <v>1846</v>
      </c>
      <c r="F160" s="28">
        <f t="shared" si="353"/>
        <v>1833</v>
      </c>
      <c r="G160" s="28">
        <f t="shared" si="353"/>
        <v>1835</v>
      </c>
      <c r="H160" s="28">
        <f t="shared" si="353"/>
        <v>1806</v>
      </c>
      <c r="I160" s="28">
        <f t="shared" si="353"/>
        <v>1778</v>
      </c>
      <c r="J160" s="28">
        <f t="shared" si="353"/>
        <v>1790</v>
      </c>
      <c r="K160" s="28">
        <f t="shared" si="353"/>
        <v>1790</v>
      </c>
      <c r="L160" s="28">
        <f t="shared" si="353"/>
        <v>1773</v>
      </c>
      <c r="M160" s="28">
        <f t="shared" si="353"/>
        <v>0</v>
      </c>
      <c r="N160" s="28">
        <f t="shared" si="353"/>
        <v>0</v>
      </c>
      <c r="O160" s="28">
        <f t="shared" ref="O160:O167" si="354">+Q160-C160</f>
        <v>-86</v>
      </c>
      <c r="P160" s="18">
        <f t="shared" ref="P160:P167" si="355">+O160/$C160</f>
        <v>-4.6261430876815494E-2</v>
      </c>
      <c r="Q160" s="38">
        <f>L160</f>
        <v>1773</v>
      </c>
      <c r="R160" s="51" t="s">
        <v>27</v>
      </c>
      <c r="S160" s="51" t="s">
        <v>44</v>
      </c>
    </row>
    <row r="161" spans="1:19" ht="15" customHeight="1" x14ac:dyDescent="0.25">
      <c r="A161" s="65" t="s">
        <v>1</v>
      </c>
      <c r="B161" s="21">
        <f>B91+B105+B119+B133+B147</f>
        <v>541</v>
      </c>
      <c r="C161" s="28">
        <f>C91+C105+C119+C133+C147</f>
        <v>546</v>
      </c>
      <c r="D161" s="28">
        <f t="shared" ref="D161:N161" si="356">D91+D105+D119+D133+D147</f>
        <v>519</v>
      </c>
      <c r="E161" s="28">
        <f t="shared" si="356"/>
        <v>518</v>
      </c>
      <c r="F161" s="28">
        <f t="shared" si="356"/>
        <v>538</v>
      </c>
      <c r="G161" s="28">
        <f t="shared" si="356"/>
        <v>543</v>
      </c>
      <c r="H161" s="28">
        <f t="shared" si="356"/>
        <v>564</v>
      </c>
      <c r="I161" s="28">
        <f t="shared" si="356"/>
        <v>594</v>
      </c>
      <c r="J161" s="28">
        <f t="shared" si="356"/>
        <v>597</v>
      </c>
      <c r="K161" s="28">
        <f t="shared" si="356"/>
        <v>562</v>
      </c>
      <c r="L161" s="28">
        <f t="shared" si="356"/>
        <v>551</v>
      </c>
      <c r="M161" s="28">
        <f t="shared" si="356"/>
        <v>0</v>
      </c>
      <c r="N161" s="28">
        <f t="shared" si="356"/>
        <v>0</v>
      </c>
      <c r="O161" s="28">
        <f t="shared" si="354"/>
        <v>5</v>
      </c>
      <c r="P161" s="18">
        <f t="shared" si="355"/>
        <v>9.1575091575091579E-3</v>
      </c>
      <c r="Q161" s="38">
        <f t="shared" ref="Q161:Q167" si="357">L161</f>
        <v>551</v>
      </c>
      <c r="R161" s="42">
        <f>1-Q161/(Q160+Q161)</f>
        <v>0.7629087779690189</v>
      </c>
      <c r="S161" s="28">
        <f>S91+S105+S119+S133+S147</f>
        <v>2422</v>
      </c>
    </row>
    <row r="162" spans="1:19" ht="15" customHeight="1" x14ac:dyDescent="0.25">
      <c r="A162" s="65" t="s">
        <v>36</v>
      </c>
      <c r="B162" s="70">
        <f t="shared" ref="B162" si="358">SUM(B160:B161)</f>
        <v>2380</v>
      </c>
      <c r="C162" s="36">
        <f t="shared" ref="C162" si="359">SUM(C160:C161)</f>
        <v>2405</v>
      </c>
      <c r="D162" s="36">
        <f t="shared" ref="D162" si="360">SUM(D160:D161)</f>
        <v>2356</v>
      </c>
      <c r="E162" s="36">
        <f t="shared" ref="E162" si="361">SUM(E160:E161)</f>
        <v>2364</v>
      </c>
      <c r="F162" s="36">
        <f t="shared" ref="F162" si="362">SUM(F160:F161)</f>
        <v>2371</v>
      </c>
      <c r="G162" s="36">
        <f t="shared" ref="G162" si="363">SUM(G160:G161)</f>
        <v>2378</v>
      </c>
      <c r="H162" s="36">
        <f t="shared" ref="H162" si="364">SUM(H160:H161)</f>
        <v>2370</v>
      </c>
      <c r="I162" s="36">
        <f t="shared" ref="I162" si="365">SUM(I160:I161)</f>
        <v>2372</v>
      </c>
      <c r="J162" s="36">
        <f t="shared" ref="J162" si="366">SUM(J160:J161)</f>
        <v>2387</v>
      </c>
      <c r="K162" s="36">
        <f t="shared" ref="K162" si="367">SUM(K160:K161)</f>
        <v>2352</v>
      </c>
      <c r="L162" s="36">
        <f t="shared" ref="L162" si="368">SUM(L160:L161)</f>
        <v>2324</v>
      </c>
      <c r="M162" s="36">
        <f t="shared" ref="M162" si="369">SUM(M160:M161)</f>
        <v>0</v>
      </c>
      <c r="N162" s="36">
        <f t="shared" ref="N162" si="370">SUM(N160:N161)</f>
        <v>0</v>
      </c>
      <c r="O162" s="36">
        <f t="shared" si="354"/>
        <v>-81</v>
      </c>
      <c r="P162" s="18">
        <f t="shared" si="355"/>
        <v>-3.3679833679833682E-2</v>
      </c>
      <c r="Q162" s="38">
        <f t="shared" si="357"/>
        <v>2324</v>
      </c>
      <c r="R162" s="43"/>
      <c r="S162" s="44"/>
    </row>
    <row r="163" spans="1:19" ht="15" customHeight="1" x14ac:dyDescent="0.25">
      <c r="A163" s="65" t="s">
        <v>28</v>
      </c>
      <c r="B163" s="21">
        <f>B93+B107+B121+B135+B149</f>
        <v>361</v>
      </c>
      <c r="C163" s="28">
        <f>C93+C107+C121+C135+C149</f>
        <v>346</v>
      </c>
      <c r="D163" s="28">
        <f t="shared" ref="D163:N163" si="371">D93+D107+D121+D135+D149</f>
        <v>348</v>
      </c>
      <c r="E163" s="28">
        <f t="shared" si="371"/>
        <v>344</v>
      </c>
      <c r="F163" s="28">
        <f t="shared" si="371"/>
        <v>346</v>
      </c>
      <c r="G163" s="28">
        <f t="shared" si="371"/>
        <v>351</v>
      </c>
      <c r="H163" s="28">
        <f t="shared" si="371"/>
        <v>335</v>
      </c>
      <c r="I163" s="28">
        <f t="shared" si="371"/>
        <v>329</v>
      </c>
      <c r="J163" s="28">
        <f t="shared" si="371"/>
        <v>334</v>
      </c>
      <c r="K163" s="28">
        <f t="shared" si="371"/>
        <v>336</v>
      </c>
      <c r="L163" s="28">
        <f t="shared" si="371"/>
        <v>336</v>
      </c>
      <c r="M163" s="28">
        <f t="shared" si="371"/>
        <v>0</v>
      </c>
      <c r="N163" s="28">
        <f t="shared" si="371"/>
        <v>0</v>
      </c>
      <c r="O163" s="28">
        <f t="shared" si="354"/>
        <v>-10</v>
      </c>
      <c r="P163" s="18">
        <f t="shared" si="355"/>
        <v>-2.8901734104046242E-2</v>
      </c>
      <c r="Q163" s="38">
        <f t="shared" si="357"/>
        <v>336</v>
      </c>
      <c r="R163" s="52" t="s">
        <v>45</v>
      </c>
      <c r="S163" s="52" t="s">
        <v>48</v>
      </c>
    </row>
    <row r="164" spans="1:19" ht="15" customHeight="1" x14ac:dyDescent="0.25">
      <c r="A164" s="65" t="s">
        <v>30</v>
      </c>
      <c r="B164" s="21">
        <f t="shared" ref="B164" si="372">+SUM(B162:B163)</f>
        <v>2741</v>
      </c>
      <c r="C164" s="28">
        <f t="shared" ref="C164" si="373">+SUM(C162:C163)</f>
        <v>2751</v>
      </c>
      <c r="D164" s="28">
        <f t="shared" ref="D164" si="374">+SUM(D162:D163)</f>
        <v>2704</v>
      </c>
      <c r="E164" s="28">
        <f t="shared" ref="E164" si="375">+SUM(E162:E163)</f>
        <v>2708</v>
      </c>
      <c r="F164" s="28">
        <f t="shared" ref="F164" si="376">+SUM(F162:F163)</f>
        <v>2717</v>
      </c>
      <c r="G164" s="28">
        <f t="shared" ref="G164" si="377">+SUM(G162:G163)</f>
        <v>2729</v>
      </c>
      <c r="H164" s="28">
        <f t="shared" ref="H164" si="378">+SUM(H162:H163)</f>
        <v>2705</v>
      </c>
      <c r="I164" s="28">
        <f t="shared" ref="I164" si="379">+SUM(I162:I163)</f>
        <v>2701</v>
      </c>
      <c r="J164" s="28">
        <f t="shared" ref="J164" si="380">+SUM(J162:J163)</f>
        <v>2721</v>
      </c>
      <c r="K164" s="28">
        <f t="shared" ref="K164" si="381">+SUM(K162:K163)</f>
        <v>2688</v>
      </c>
      <c r="L164" s="28">
        <f t="shared" ref="L164" si="382">+SUM(L162:L163)</f>
        <v>2660</v>
      </c>
      <c r="M164" s="28">
        <f t="shared" ref="M164" si="383">+SUM(M162:M163)</f>
        <v>0</v>
      </c>
      <c r="N164" s="28">
        <f t="shared" ref="N164" si="384">+SUM(N162:N163)</f>
        <v>0</v>
      </c>
      <c r="O164" s="28">
        <f t="shared" si="354"/>
        <v>-91</v>
      </c>
      <c r="P164" s="18">
        <f t="shared" si="355"/>
        <v>-3.3078880407124679E-2</v>
      </c>
      <c r="Q164" s="38">
        <f t="shared" si="357"/>
        <v>2660</v>
      </c>
      <c r="R164" s="53" t="s">
        <v>46</v>
      </c>
      <c r="S164" s="54" t="s">
        <v>44</v>
      </c>
    </row>
    <row r="165" spans="1:19" ht="15" customHeight="1" x14ac:dyDescent="0.25">
      <c r="A165" s="65" t="s">
        <v>75</v>
      </c>
      <c r="B165" s="21">
        <f>B95+B109+B123+B137+B151</f>
        <v>1080</v>
      </c>
      <c r="C165" s="28">
        <f>C95+C109+C123+C137+C151</f>
        <v>1194</v>
      </c>
      <c r="D165" s="28">
        <f t="shared" ref="D165:N165" si="385">D95+D109+D123+D137+D151</f>
        <v>1205</v>
      </c>
      <c r="E165" s="28">
        <f t="shared" si="385"/>
        <v>1223</v>
      </c>
      <c r="F165" s="28">
        <f t="shared" si="385"/>
        <v>1264</v>
      </c>
      <c r="G165" s="28">
        <f t="shared" si="385"/>
        <v>1215</v>
      </c>
      <c r="H165" s="28">
        <f t="shared" si="385"/>
        <v>1219</v>
      </c>
      <c r="I165" s="28">
        <f t="shared" si="385"/>
        <v>1218</v>
      </c>
      <c r="J165" s="28">
        <f t="shared" si="385"/>
        <v>1168</v>
      </c>
      <c r="K165" s="28">
        <f t="shared" si="385"/>
        <v>1189</v>
      </c>
      <c r="L165" s="28">
        <f t="shared" si="385"/>
        <v>1260</v>
      </c>
      <c r="M165" s="28">
        <f t="shared" si="385"/>
        <v>0</v>
      </c>
      <c r="N165" s="28">
        <f t="shared" si="385"/>
        <v>0</v>
      </c>
      <c r="O165" s="28">
        <f t="shared" si="354"/>
        <v>66</v>
      </c>
      <c r="P165" s="18">
        <f t="shared" si="355"/>
        <v>5.5276381909547742E-2</v>
      </c>
      <c r="Q165" s="38">
        <f t="shared" si="357"/>
        <v>1260</v>
      </c>
      <c r="R165" s="40">
        <f>+Q169/$U$5</f>
        <v>56.7</v>
      </c>
      <c r="S165" s="42">
        <f>(Q162)/S161</f>
        <v>0.95953757225433522</v>
      </c>
    </row>
    <row r="166" spans="1:19" ht="15" customHeight="1" x14ac:dyDescent="0.25">
      <c r="A166" s="65" t="s">
        <v>32</v>
      </c>
      <c r="B166" s="21">
        <f>B96+B110+B124+B138+B152</f>
        <v>4712</v>
      </c>
      <c r="C166" s="28">
        <f>C96+C110+C124+C138+C152</f>
        <v>4720</v>
      </c>
      <c r="D166" s="28">
        <f t="shared" ref="D166:N166" si="386">D96+D110+D124+D138+D152</f>
        <v>4694</v>
      </c>
      <c r="E166" s="28">
        <f t="shared" si="386"/>
        <v>4715</v>
      </c>
      <c r="F166" s="28">
        <f t="shared" si="386"/>
        <v>4706</v>
      </c>
      <c r="G166" s="28">
        <f t="shared" si="386"/>
        <v>4667</v>
      </c>
      <c r="H166" s="28">
        <f t="shared" si="386"/>
        <v>4708</v>
      </c>
      <c r="I166" s="28">
        <f t="shared" si="386"/>
        <v>4683</v>
      </c>
      <c r="J166" s="28">
        <f t="shared" si="386"/>
        <v>4764</v>
      </c>
      <c r="K166" s="28">
        <f t="shared" si="386"/>
        <v>4794</v>
      </c>
      <c r="L166" s="28">
        <f t="shared" si="386"/>
        <v>4769</v>
      </c>
      <c r="M166" s="28">
        <f t="shared" si="386"/>
        <v>0</v>
      </c>
      <c r="N166" s="28">
        <f t="shared" si="386"/>
        <v>0</v>
      </c>
      <c r="O166" s="28">
        <f t="shared" si="354"/>
        <v>49</v>
      </c>
      <c r="P166" s="18">
        <f t="shared" si="355"/>
        <v>1.0381355932203389E-2</v>
      </c>
      <c r="Q166" s="38">
        <f t="shared" si="357"/>
        <v>4769</v>
      </c>
      <c r="R166" s="29"/>
      <c r="S166" s="44"/>
    </row>
    <row r="167" spans="1:19" ht="15" customHeight="1" x14ac:dyDescent="0.25">
      <c r="A167" s="65" t="s">
        <v>33</v>
      </c>
      <c r="B167" s="21">
        <f>SUM(B165+B166)</f>
        <v>5792</v>
      </c>
      <c r="C167" s="28">
        <f>SUM(C165+C166)</f>
        <v>5914</v>
      </c>
      <c r="D167" s="28">
        <f t="shared" ref="D167:N167" si="387">SUM(D165+D166)</f>
        <v>5899</v>
      </c>
      <c r="E167" s="28">
        <f t="shared" si="387"/>
        <v>5938</v>
      </c>
      <c r="F167" s="28">
        <f t="shared" si="387"/>
        <v>5970</v>
      </c>
      <c r="G167" s="28">
        <f t="shared" si="387"/>
        <v>5882</v>
      </c>
      <c r="H167" s="28">
        <f t="shared" si="387"/>
        <v>5927</v>
      </c>
      <c r="I167" s="28">
        <f t="shared" si="387"/>
        <v>5901</v>
      </c>
      <c r="J167" s="28">
        <f t="shared" si="387"/>
        <v>5932</v>
      </c>
      <c r="K167" s="28">
        <f t="shared" si="387"/>
        <v>5983</v>
      </c>
      <c r="L167" s="28">
        <f t="shared" si="387"/>
        <v>6029</v>
      </c>
      <c r="M167" s="28">
        <f t="shared" si="387"/>
        <v>0</v>
      </c>
      <c r="N167" s="28">
        <f t="shared" si="387"/>
        <v>0</v>
      </c>
      <c r="O167" s="28">
        <f t="shared" si="354"/>
        <v>115</v>
      </c>
      <c r="P167" s="18">
        <f t="shared" si="355"/>
        <v>1.9445383834967873E-2</v>
      </c>
      <c r="Q167" s="38">
        <f t="shared" si="357"/>
        <v>6029</v>
      </c>
      <c r="R167" s="29"/>
    </row>
    <row r="168" spans="1:19" ht="15" customHeight="1" x14ac:dyDescent="0.25">
      <c r="A168" s="78"/>
      <c r="B168" s="75"/>
      <c r="C168" s="75"/>
      <c r="D168" s="75"/>
      <c r="E168" s="75"/>
      <c r="F168" s="75"/>
      <c r="G168" s="75"/>
      <c r="H168" s="75"/>
      <c r="I168" s="75"/>
      <c r="J168" s="75"/>
      <c r="K168" s="75"/>
      <c r="L168" s="75"/>
      <c r="M168" s="75"/>
      <c r="N168" s="75"/>
      <c r="O168" s="75"/>
      <c r="P168" s="76"/>
      <c r="Q168" s="79" t="s">
        <v>53</v>
      </c>
      <c r="R168" s="29"/>
      <c r="S168" s="55" t="s">
        <v>40</v>
      </c>
    </row>
    <row r="169" spans="1:19" ht="15" customHeight="1" x14ac:dyDescent="0.25">
      <c r="A169" s="65" t="s">
        <v>3</v>
      </c>
      <c r="B169" s="21">
        <f>B99+B113+B127+B141+B155</f>
        <v>55</v>
      </c>
      <c r="C169" s="28">
        <f>C99+C113+C127+C141+C155</f>
        <v>68</v>
      </c>
      <c r="D169" s="28">
        <f t="shared" ref="D169:N169" si="388">D99+D113+D127+D141+D155</f>
        <v>63</v>
      </c>
      <c r="E169" s="28">
        <f t="shared" si="388"/>
        <v>64</v>
      </c>
      <c r="F169" s="28">
        <f t="shared" si="388"/>
        <v>66</v>
      </c>
      <c r="G169" s="28">
        <f t="shared" si="388"/>
        <v>67</v>
      </c>
      <c r="H169" s="28">
        <f t="shared" si="388"/>
        <v>38</v>
      </c>
      <c r="I169" s="28">
        <f t="shared" si="388"/>
        <v>34</v>
      </c>
      <c r="J169" s="28">
        <f t="shared" si="388"/>
        <v>67</v>
      </c>
      <c r="K169" s="28">
        <f t="shared" si="388"/>
        <v>52</v>
      </c>
      <c r="L169" s="28">
        <f t="shared" si="388"/>
        <v>48</v>
      </c>
      <c r="M169" s="28">
        <f t="shared" si="388"/>
        <v>0</v>
      </c>
      <c r="N169" s="28">
        <f t="shared" si="388"/>
        <v>0</v>
      </c>
      <c r="O169" s="28"/>
      <c r="P169" s="7"/>
      <c r="Q169" s="38">
        <f>SUM(C169:N169)</f>
        <v>567</v>
      </c>
      <c r="R169" s="52" t="s">
        <v>45</v>
      </c>
      <c r="S169" s="55" t="s">
        <v>39</v>
      </c>
    </row>
    <row r="170" spans="1:19" ht="15" customHeight="1" x14ac:dyDescent="0.25">
      <c r="A170" s="65" t="s">
        <v>2</v>
      </c>
      <c r="B170" s="21">
        <f>B100+B114+B128+B142+B156</f>
        <v>20</v>
      </c>
      <c r="C170" s="28">
        <f>C100+C114+C128+C142+C156</f>
        <v>95</v>
      </c>
      <c r="D170" s="28">
        <f t="shared" ref="D170:N170" si="389">D100+D114+D128+D142+D156</f>
        <v>53</v>
      </c>
      <c r="E170" s="28">
        <f t="shared" si="389"/>
        <v>43</v>
      </c>
      <c r="F170" s="28">
        <f t="shared" si="389"/>
        <v>41</v>
      </c>
      <c r="G170" s="28">
        <f t="shared" si="389"/>
        <v>40</v>
      </c>
      <c r="H170" s="28">
        <f t="shared" si="389"/>
        <v>21</v>
      </c>
      <c r="I170" s="28">
        <f t="shared" si="389"/>
        <v>38</v>
      </c>
      <c r="J170" s="28">
        <f t="shared" si="389"/>
        <v>74</v>
      </c>
      <c r="K170" s="28">
        <f t="shared" si="389"/>
        <v>51</v>
      </c>
      <c r="L170" s="28">
        <f t="shared" si="389"/>
        <v>55</v>
      </c>
      <c r="M170" s="28">
        <f t="shared" si="389"/>
        <v>0</v>
      </c>
      <c r="N170" s="28">
        <f t="shared" si="389"/>
        <v>0</v>
      </c>
      <c r="O170" s="28"/>
      <c r="P170" s="12"/>
      <c r="Q170" s="38">
        <f>SUM(C170:N170)</f>
        <v>511</v>
      </c>
      <c r="R170" s="53" t="s">
        <v>47</v>
      </c>
      <c r="S170" s="56" t="s">
        <v>49</v>
      </c>
    </row>
    <row r="171" spans="1:19" ht="15" customHeight="1" x14ac:dyDescent="0.25">
      <c r="A171" s="65" t="s">
        <v>34</v>
      </c>
      <c r="B171" s="66">
        <f>+B166/B162</f>
        <v>1.9798319327731093</v>
      </c>
      <c r="C171" s="32">
        <f t="shared" ref="C171" si="390">+C166/C162</f>
        <v>1.9625779625779627</v>
      </c>
      <c r="D171" s="32">
        <f t="shared" ref="D171:N171" si="391">+D166/D162</f>
        <v>1.9923599320882852</v>
      </c>
      <c r="E171" s="32">
        <f t="shared" si="391"/>
        <v>1.9945008460236886</v>
      </c>
      <c r="F171" s="32">
        <f t="shared" si="391"/>
        <v>1.9848165331083931</v>
      </c>
      <c r="G171" s="32">
        <f t="shared" si="391"/>
        <v>1.9625735912531539</v>
      </c>
      <c r="H171" s="32">
        <f t="shared" si="391"/>
        <v>1.9864978902953587</v>
      </c>
      <c r="I171" s="32">
        <f t="shared" si="391"/>
        <v>1.974283305227656</v>
      </c>
      <c r="J171" s="32">
        <f t="shared" si="391"/>
        <v>1.9958106409719314</v>
      </c>
      <c r="K171" s="32">
        <f t="shared" si="391"/>
        <v>2.0382653061224492</v>
      </c>
      <c r="L171" s="32">
        <f t="shared" si="391"/>
        <v>2.052065404475043</v>
      </c>
      <c r="M171" s="32" t="e">
        <f t="shared" si="391"/>
        <v>#DIV/0!</v>
      </c>
      <c r="N171" s="32" t="e">
        <f t="shared" si="391"/>
        <v>#DIV/0!</v>
      </c>
      <c r="O171" s="32"/>
      <c r="P171" s="18"/>
      <c r="Q171" s="68">
        <f>+Q166/Q162</f>
        <v>2.052065404475043</v>
      </c>
      <c r="R171" s="40">
        <f>+Q170/$U$5</f>
        <v>51.1</v>
      </c>
      <c r="S171" s="73">
        <f>[5]Sheet1!$O$32</f>
        <v>0.75456128795599686</v>
      </c>
    </row>
    <row r="172" spans="1:19" ht="15" customHeight="1" x14ac:dyDescent="0.25">
      <c r="A172" s="1"/>
      <c r="D172" s="27"/>
      <c r="E172" s="27"/>
      <c r="F172" s="27"/>
      <c r="G172" s="27"/>
      <c r="H172" s="27"/>
      <c r="I172" s="27"/>
      <c r="J172" s="27"/>
      <c r="K172" s="27"/>
      <c r="L172" s="27"/>
      <c r="M172" s="27"/>
      <c r="N172" s="27"/>
      <c r="S172" s="18"/>
    </row>
    <row r="173" spans="1:19" ht="15" customHeight="1" x14ac:dyDescent="0.25">
      <c r="A173" s="12" t="s">
        <v>58</v>
      </c>
      <c r="D173" s="27"/>
      <c r="E173" s="27"/>
      <c r="F173" s="27"/>
      <c r="G173" s="27"/>
      <c r="H173" s="27"/>
      <c r="I173" s="27"/>
      <c r="J173" s="27"/>
      <c r="K173" s="27"/>
      <c r="L173" s="27"/>
      <c r="M173" s="27"/>
      <c r="N173" s="27"/>
      <c r="S173" s="18"/>
    </row>
    <row r="174" spans="1:19" ht="15" customHeight="1" x14ac:dyDescent="0.25">
      <c r="A174" s="8" t="s">
        <v>18</v>
      </c>
      <c r="B174" s="31" t="s">
        <v>51</v>
      </c>
      <c r="C174" s="31" t="s">
        <v>60</v>
      </c>
      <c r="D174" s="9" t="s">
        <v>61</v>
      </c>
      <c r="E174" s="9" t="s">
        <v>62</v>
      </c>
      <c r="F174" s="4" t="s">
        <v>63</v>
      </c>
      <c r="G174" s="4" t="s">
        <v>64</v>
      </c>
      <c r="H174" s="4" t="s">
        <v>65</v>
      </c>
      <c r="I174" s="4" t="s">
        <v>66</v>
      </c>
      <c r="J174" s="4" t="s">
        <v>67</v>
      </c>
      <c r="K174" s="4" t="s">
        <v>68</v>
      </c>
      <c r="L174" s="4" t="s">
        <v>69</v>
      </c>
      <c r="M174" s="4" t="s">
        <v>70</v>
      </c>
      <c r="N174" s="4" t="s">
        <v>71</v>
      </c>
      <c r="O174" s="14" t="s">
        <v>41</v>
      </c>
      <c r="P174" s="8" t="s">
        <v>42</v>
      </c>
      <c r="Q174" s="48" t="s">
        <v>52</v>
      </c>
      <c r="R174" s="57" t="s">
        <v>38</v>
      </c>
      <c r="S174" s="58" t="s">
        <v>43</v>
      </c>
    </row>
    <row r="175" spans="1:19" ht="15" customHeight="1" x14ac:dyDescent="0.25">
      <c r="A175" s="2" t="s">
        <v>0</v>
      </c>
      <c r="B175" s="21">
        <f>'[1]June 2015'!$G$17</f>
        <v>566</v>
      </c>
      <c r="C175" s="28">
        <f>'[2]July 2015'!$G$17</f>
        <v>552</v>
      </c>
      <c r="D175" s="28">
        <f>'[1]August 2015'!$G$17</f>
        <v>557</v>
      </c>
      <c r="E175" s="28">
        <f>'[1]September 2015'!$G$15</f>
        <v>560</v>
      </c>
      <c r="F175" s="28">
        <f>'[1]October 2015'!$G$15</f>
        <v>580</v>
      </c>
      <c r="G175" s="28">
        <f>'[1]November 2015'!$G$15</f>
        <v>594</v>
      </c>
      <c r="H175" s="28">
        <f>'[1]December 2015'!$G$15</f>
        <v>588</v>
      </c>
      <c r="I175" s="28">
        <f>'[3]January 2016'!$G$15</f>
        <v>586</v>
      </c>
      <c r="J175" s="28">
        <f>'[3]February 2016'!$G$15</f>
        <v>608</v>
      </c>
      <c r="K175" s="28">
        <f>'[3]March 2016'!$G$15</f>
        <v>622</v>
      </c>
      <c r="L175" s="28">
        <f>'[4]April 2016'!$G$15</f>
        <v>606</v>
      </c>
      <c r="M175" s="28"/>
      <c r="N175" s="28"/>
      <c r="O175" s="28">
        <f>+Q175-B175</f>
        <v>40</v>
      </c>
      <c r="P175" s="18">
        <f t="shared" ref="P175:P182" si="392">+O175/$C175</f>
        <v>7.2463768115942032E-2</v>
      </c>
      <c r="Q175" s="38">
        <f>L175</f>
        <v>606</v>
      </c>
      <c r="R175" s="59" t="s">
        <v>27</v>
      </c>
      <c r="S175" s="59" t="s">
        <v>44</v>
      </c>
    </row>
    <row r="176" spans="1:19" ht="15" customHeight="1" x14ac:dyDescent="0.25">
      <c r="A176" s="2" t="s">
        <v>1</v>
      </c>
      <c r="B176" s="21">
        <f>'[1]June 2015'!$G$18+'[1]June 2015'!$G$21</f>
        <v>149</v>
      </c>
      <c r="C176" s="28">
        <f>'[2]July 2015'!$G$18+'[2]July 2015'!$G$21</f>
        <v>154</v>
      </c>
      <c r="D176" s="28">
        <f>'[1]August 2015'!$G$18+'[1]August 2015'!$G$21</f>
        <v>161</v>
      </c>
      <c r="E176" s="28">
        <f>'[1]September 2015'!$G$16+'[1]September 2015'!$G$19</f>
        <v>146</v>
      </c>
      <c r="F176" s="28">
        <f>'[1]October 2015'!$G$16+'[1]October 2015'!$G$19</f>
        <v>143</v>
      </c>
      <c r="G176" s="28">
        <f>'[1]November 2015'!$G$16+'[1]November 2015'!$G$19</f>
        <v>143</v>
      </c>
      <c r="H176" s="28">
        <f>'[1]December 2015'!$G$16+'[1]December 2015'!$G$19</f>
        <v>145</v>
      </c>
      <c r="I176" s="28">
        <f>'[3]January 2016'!$G$16+'[3]January 2016'!$G$19</f>
        <v>146</v>
      </c>
      <c r="J176" s="28">
        <f>'[3]February 2016'!$G$16+'[3]February 2016'!$G$19</f>
        <v>135</v>
      </c>
      <c r="K176" s="28">
        <f>'[3]March 2016'!$G$16+'[3]March 2016'!$G$19</f>
        <v>135</v>
      </c>
      <c r="L176" s="28">
        <f>'[4]April 2016'!$G$16+'[4]April 2016'!$G$19</f>
        <v>153</v>
      </c>
      <c r="M176" s="28"/>
      <c r="N176" s="28"/>
      <c r="O176" s="28">
        <f t="shared" ref="O176:O182" si="393">+Q176-B176</f>
        <v>4</v>
      </c>
      <c r="P176" s="18">
        <f t="shared" si="392"/>
        <v>2.5974025974025976E-2</v>
      </c>
      <c r="Q176" s="38">
        <f t="shared" ref="Q176:Q182" si="394">L176</f>
        <v>153</v>
      </c>
      <c r="R176" s="60">
        <f>1-Q176/(Q175+Q176)</f>
        <v>0.79841897233201586</v>
      </c>
      <c r="S176" s="72">
        <v>793</v>
      </c>
    </row>
    <row r="177" spans="1:19" ht="15" customHeight="1" x14ac:dyDescent="0.25">
      <c r="A177" s="2" t="s">
        <v>36</v>
      </c>
      <c r="B177" s="70">
        <f t="shared" ref="B177" si="395">SUM(B175:B176)</f>
        <v>715</v>
      </c>
      <c r="C177" s="36">
        <f t="shared" ref="C177" si="396">SUM(C175:C176)</f>
        <v>706</v>
      </c>
      <c r="D177" s="36">
        <f t="shared" ref="D177" si="397">SUM(D175:D176)</f>
        <v>718</v>
      </c>
      <c r="E177" s="36">
        <f t="shared" ref="E177" si="398">SUM(E175:E176)</f>
        <v>706</v>
      </c>
      <c r="F177" s="36">
        <f t="shared" ref="F177" si="399">SUM(F175:F176)</f>
        <v>723</v>
      </c>
      <c r="G177" s="36">
        <f t="shared" ref="G177" si="400">SUM(G175:G176)</f>
        <v>737</v>
      </c>
      <c r="H177" s="36">
        <f t="shared" ref="H177" si="401">SUM(H175:H176)</f>
        <v>733</v>
      </c>
      <c r="I177" s="36">
        <f t="shared" ref="I177" si="402">SUM(I175:I176)</f>
        <v>732</v>
      </c>
      <c r="J177" s="36">
        <f t="shared" ref="J177" si="403">SUM(J175:J176)</f>
        <v>743</v>
      </c>
      <c r="K177" s="36">
        <f t="shared" ref="K177" si="404">SUM(K175:K176)</f>
        <v>757</v>
      </c>
      <c r="L177" s="36">
        <f t="shared" ref="L177" si="405">SUM(L175:L176)</f>
        <v>759</v>
      </c>
      <c r="M177" s="36">
        <f t="shared" ref="M177" si="406">SUM(M175:M176)</f>
        <v>0</v>
      </c>
      <c r="N177" s="36">
        <f t="shared" ref="N177" si="407">SUM(N175:N176)</f>
        <v>0</v>
      </c>
      <c r="O177" s="28">
        <f t="shared" si="393"/>
        <v>44</v>
      </c>
      <c r="P177" s="18">
        <f t="shared" si="392"/>
        <v>6.2322946175637391E-2</v>
      </c>
      <c r="Q177" s="38">
        <f t="shared" si="394"/>
        <v>759</v>
      </c>
      <c r="R177" s="61"/>
      <c r="S177" s="62"/>
    </row>
    <row r="178" spans="1:19" ht="15" customHeight="1" x14ac:dyDescent="0.25">
      <c r="A178" s="2" t="s">
        <v>28</v>
      </c>
      <c r="B178" s="21">
        <f>'[1]June 2015'!$G$19</f>
        <v>144</v>
      </c>
      <c r="C178" s="28">
        <f>'[2]July 2015'!$G$19</f>
        <v>150</v>
      </c>
      <c r="D178" s="28">
        <f>'[1]August 2015'!$G$19</f>
        <v>146</v>
      </c>
      <c r="E178" s="28">
        <f>'[1]September 2015'!$G$17</f>
        <v>152</v>
      </c>
      <c r="F178" s="28">
        <f>'[1]October 2015'!$G$17</f>
        <v>151</v>
      </c>
      <c r="G178" s="28">
        <f>'[1]November 2015'!$G$17</f>
        <v>147</v>
      </c>
      <c r="H178" s="28">
        <f>'[1]December 2015'!$G$17</f>
        <v>138</v>
      </c>
      <c r="I178" s="28">
        <f>'[3]January 2016'!$G$17</f>
        <v>140</v>
      </c>
      <c r="J178" s="28">
        <f>'[3]February 2016'!$G$17</f>
        <v>155</v>
      </c>
      <c r="K178" s="28">
        <f>'[3]March 2016'!$G$17</f>
        <v>154</v>
      </c>
      <c r="L178" s="28">
        <f>'[4]April 2016'!$G$17</f>
        <v>153</v>
      </c>
      <c r="M178" s="28"/>
      <c r="N178" s="28"/>
      <c r="O178" s="28">
        <f t="shared" si="393"/>
        <v>9</v>
      </c>
      <c r="P178" s="18">
        <f t="shared" si="392"/>
        <v>0.06</v>
      </c>
      <c r="Q178" s="38">
        <f t="shared" si="394"/>
        <v>153</v>
      </c>
      <c r="R178" s="43" t="s">
        <v>45</v>
      </c>
      <c r="S178" s="61" t="s">
        <v>48</v>
      </c>
    </row>
    <row r="179" spans="1:19" ht="15" customHeight="1" x14ac:dyDescent="0.25">
      <c r="A179" s="2" t="s">
        <v>30</v>
      </c>
      <c r="B179" s="21">
        <f t="shared" ref="B179" si="408">+SUM(B177:B178)</f>
        <v>859</v>
      </c>
      <c r="C179" s="28">
        <f t="shared" ref="C179" si="409">+SUM(C177:C178)</f>
        <v>856</v>
      </c>
      <c r="D179" s="28">
        <f t="shared" ref="D179" si="410">+SUM(D177:D178)</f>
        <v>864</v>
      </c>
      <c r="E179" s="28">
        <f t="shared" ref="E179" si="411">+SUM(E177:E178)</f>
        <v>858</v>
      </c>
      <c r="F179" s="28">
        <f t="shared" ref="F179" si="412">+SUM(F177:F178)</f>
        <v>874</v>
      </c>
      <c r="G179" s="28">
        <f t="shared" ref="G179" si="413">+SUM(G177:G178)</f>
        <v>884</v>
      </c>
      <c r="H179" s="28">
        <f t="shared" ref="H179" si="414">+SUM(H177:H178)</f>
        <v>871</v>
      </c>
      <c r="I179" s="28">
        <f t="shared" ref="I179" si="415">+SUM(I177:I178)</f>
        <v>872</v>
      </c>
      <c r="J179" s="28">
        <f t="shared" ref="J179" si="416">+SUM(J177:J178)</f>
        <v>898</v>
      </c>
      <c r="K179" s="28">
        <f t="shared" ref="K179" si="417">+SUM(K177:K178)</f>
        <v>911</v>
      </c>
      <c r="L179" s="28">
        <f t="shared" ref="L179" si="418">+SUM(L177:L178)</f>
        <v>912</v>
      </c>
      <c r="M179" s="28">
        <f t="shared" ref="M179" si="419">+SUM(M177:M178)</f>
        <v>0</v>
      </c>
      <c r="N179" s="28">
        <f t="shared" ref="N179" si="420">+SUM(N177:N178)</f>
        <v>0</v>
      </c>
      <c r="O179" s="28">
        <f t="shared" si="393"/>
        <v>53</v>
      </c>
      <c r="P179" s="18">
        <f t="shared" si="392"/>
        <v>6.191588785046729E-2</v>
      </c>
      <c r="Q179" s="38">
        <f t="shared" si="394"/>
        <v>912</v>
      </c>
      <c r="R179" s="45" t="s">
        <v>46</v>
      </c>
      <c r="S179" s="63" t="s">
        <v>44</v>
      </c>
    </row>
    <row r="180" spans="1:19" ht="15" customHeight="1" x14ac:dyDescent="0.25">
      <c r="A180" s="2" t="s">
        <v>31</v>
      </c>
      <c r="B180" s="21">
        <f>'[1]June 2015'!$G$11</f>
        <v>566</v>
      </c>
      <c r="C180" s="28">
        <f>'[2]July 2015'!$G$11</f>
        <v>568</v>
      </c>
      <c r="D180" s="28">
        <f>'[1]August 2015'!$G$11</f>
        <v>506</v>
      </c>
      <c r="E180" s="28">
        <f>'[1]September 2015'!$G$9</f>
        <v>480</v>
      </c>
      <c r="F180" s="28">
        <f>'[1]October 2015'!$G$9</f>
        <v>469</v>
      </c>
      <c r="G180" s="28">
        <f>'[1]November 2015'!$G$9</f>
        <v>468</v>
      </c>
      <c r="H180" s="28">
        <f>'[1]December 2015'!$G$9</f>
        <v>484</v>
      </c>
      <c r="I180" s="28">
        <f>'[3]January 2016'!$G$9</f>
        <v>465</v>
      </c>
      <c r="J180" s="28">
        <f>'[3]February 2016'!$G$9</f>
        <v>425</v>
      </c>
      <c r="K180" s="28">
        <f>'[3]March 2016'!$G$9</f>
        <v>418</v>
      </c>
      <c r="L180" s="28">
        <f>'[4]April 2016'!$G$9</f>
        <v>433</v>
      </c>
      <c r="M180" s="28"/>
      <c r="N180" s="28"/>
      <c r="O180" s="28">
        <f t="shared" si="393"/>
        <v>-133</v>
      </c>
      <c r="P180" s="18">
        <f t="shared" si="392"/>
        <v>-0.23415492957746478</v>
      </c>
      <c r="Q180" s="38">
        <f t="shared" si="394"/>
        <v>433</v>
      </c>
      <c r="R180" s="40">
        <f>+Q184/$U$5</f>
        <v>18.5</v>
      </c>
      <c r="S180" s="42">
        <f>(Q177)/S176</f>
        <v>0.95712484237074402</v>
      </c>
    </row>
    <row r="181" spans="1:19" ht="15" customHeight="1" x14ac:dyDescent="0.25">
      <c r="A181" s="2" t="s">
        <v>32</v>
      </c>
      <c r="B181" s="21">
        <f>'[1]June 2015'!$G$13+'[1]June 2015'!$G$15</f>
        <v>1188</v>
      </c>
      <c r="C181" s="28">
        <f>'[2]July 2015'!$G$13+'[2]July 2015'!$G$15</f>
        <v>1186</v>
      </c>
      <c r="D181" s="28">
        <f>'[1]August 2015'!$G$13+'[1]August 2015'!$G$15</f>
        <v>1192</v>
      </c>
      <c r="E181" s="28">
        <f>'[1]September 2015'!$G$11+'[1]September 2015'!$G$13</f>
        <v>1207</v>
      </c>
      <c r="F181" s="28">
        <f>'[1]October 2015'!$G$11+'[1]October 2015'!$G$13</f>
        <v>1247</v>
      </c>
      <c r="G181" s="28">
        <f>'[1]November 2015'!$G$11+'[1]November 2015'!$G$13</f>
        <v>1248</v>
      </c>
      <c r="H181" s="28">
        <f>'[1]December 2015'!$G$11+'[1]December 2015'!$G$13</f>
        <v>1209</v>
      </c>
      <c r="I181" s="28">
        <f>'[3]January 2016'!$G$11+'[3]January 2016'!$G$13</f>
        <v>1214</v>
      </c>
      <c r="J181" s="28">
        <f>'[3]February 2016'!$G$11+'[3]February 2016'!$G$13</f>
        <v>1236</v>
      </c>
      <c r="K181" s="28">
        <f>'[3]March 2016'!$G$11+'[3]March 2016'!$G$13</f>
        <v>1268</v>
      </c>
      <c r="L181" s="28">
        <f>'[4]April 2016'!$G$11+'[4]April 2016'!$G$13</f>
        <v>1240</v>
      </c>
      <c r="M181" s="28"/>
      <c r="N181" s="28"/>
      <c r="O181" s="28">
        <f t="shared" si="393"/>
        <v>52</v>
      </c>
      <c r="P181" s="18">
        <f t="shared" si="392"/>
        <v>4.3844856661045532E-2</v>
      </c>
      <c r="Q181" s="38">
        <f t="shared" si="394"/>
        <v>1240</v>
      </c>
      <c r="R181" s="29"/>
      <c r="S181" s="44"/>
    </row>
    <row r="182" spans="1:19" ht="15" customHeight="1" x14ac:dyDescent="0.25">
      <c r="A182" s="2" t="s">
        <v>33</v>
      </c>
      <c r="B182" s="21">
        <f t="shared" ref="B182" si="421">SUM(B180:B181)</f>
        <v>1754</v>
      </c>
      <c r="C182" s="28">
        <f t="shared" ref="C182" si="422">SUM(C180:C181)</f>
        <v>1754</v>
      </c>
      <c r="D182" s="28">
        <f>SUM(D180:D181)</f>
        <v>1698</v>
      </c>
      <c r="E182" s="28">
        <f t="shared" ref="E182" si="423">SUM(E180:E181)</f>
        <v>1687</v>
      </c>
      <c r="F182" s="28">
        <f t="shared" ref="F182" si="424">SUM(F180:F181)</f>
        <v>1716</v>
      </c>
      <c r="G182" s="28">
        <f t="shared" ref="G182" si="425">SUM(G180:G181)</f>
        <v>1716</v>
      </c>
      <c r="H182" s="28">
        <f t="shared" ref="H182" si="426">SUM(H180:H181)</f>
        <v>1693</v>
      </c>
      <c r="I182" s="28">
        <f t="shared" ref="I182" si="427">SUM(I180:I181)</f>
        <v>1679</v>
      </c>
      <c r="J182" s="28">
        <f t="shared" ref="J182" si="428">SUM(J180:J181)</f>
        <v>1661</v>
      </c>
      <c r="K182" s="28">
        <f t="shared" ref="K182" si="429">SUM(K180:K181)</f>
        <v>1686</v>
      </c>
      <c r="L182" s="28">
        <f t="shared" ref="L182" si="430">SUM(L180:L181)</f>
        <v>1673</v>
      </c>
      <c r="M182" s="28">
        <f t="shared" ref="M182" si="431">SUM(M180:M181)</f>
        <v>0</v>
      </c>
      <c r="N182" s="28">
        <f t="shared" ref="N182" si="432">SUM(N180:N181)</f>
        <v>0</v>
      </c>
      <c r="O182" s="28">
        <f t="shared" si="393"/>
        <v>-81</v>
      </c>
      <c r="P182" s="18">
        <f t="shared" si="392"/>
        <v>-4.6180159635119726E-2</v>
      </c>
      <c r="Q182" s="38">
        <f t="shared" si="394"/>
        <v>1673</v>
      </c>
      <c r="R182" s="29"/>
    </row>
    <row r="183" spans="1:19" ht="15" customHeight="1" x14ac:dyDescent="0.25">
      <c r="A183" s="74"/>
      <c r="B183" s="75"/>
      <c r="C183" s="75"/>
      <c r="D183" s="75"/>
      <c r="E183" s="75"/>
      <c r="F183" s="75"/>
      <c r="G183" s="75"/>
      <c r="H183" s="75"/>
      <c r="I183" s="75"/>
      <c r="J183" s="75"/>
      <c r="K183" s="75"/>
      <c r="L183" s="75"/>
      <c r="M183" s="75"/>
      <c r="N183" s="75"/>
      <c r="O183" s="75"/>
      <c r="P183" s="76"/>
      <c r="Q183" s="77" t="s">
        <v>53</v>
      </c>
      <c r="R183" s="29"/>
      <c r="S183" s="24" t="s">
        <v>40</v>
      </c>
    </row>
    <row r="184" spans="1:19" ht="15" customHeight="1" x14ac:dyDescent="0.25">
      <c r="A184" s="2" t="s">
        <v>3</v>
      </c>
      <c r="B184" s="21">
        <f>'[1]June 2015'!$G$20</f>
        <v>8</v>
      </c>
      <c r="C184" s="28">
        <f>'[2]July 2015'!$G$20</f>
        <v>14</v>
      </c>
      <c r="D184" s="28">
        <f>'[1]August 2015'!$G$20</f>
        <v>27</v>
      </c>
      <c r="E184" s="28">
        <f>'[1]September 2015'!$G$18</f>
        <v>9</v>
      </c>
      <c r="F184" s="28">
        <f>'[1]October 2015'!$G$18</f>
        <v>31</v>
      </c>
      <c r="G184" s="28">
        <f>'[1]November 2015'!$G$18</f>
        <v>22</v>
      </c>
      <c r="H184" s="28">
        <f>'[1]December 2015'!$G$18</f>
        <v>3</v>
      </c>
      <c r="I184" s="28">
        <f>'[3]January 2016'!$G$18</f>
        <v>3</v>
      </c>
      <c r="J184" s="28">
        <f>'[3]February 2016'!$G$18</f>
        <v>38</v>
      </c>
      <c r="K184" s="28">
        <f>'[3]March 2016'!$G$18</f>
        <v>23</v>
      </c>
      <c r="L184" s="28">
        <f>'[4]April 2016'!$G$18</f>
        <v>15</v>
      </c>
      <c r="M184" s="28"/>
      <c r="N184" s="28"/>
      <c r="O184" s="28"/>
      <c r="P184" s="15"/>
      <c r="Q184" s="38">
        <f>SUM(C184:N184)</f>
        <v>185</v>
      </c>
      <c r="R184" s="43" t="s">
        <v>45</v>
      </c>
      <c r="S184" s="24" t="s">
        <v>39</v>
      </c>
    </row>
    <row r="185" spans="1:19" ht="15" customHeight="1" x14ac:dyDescent="0.25">
      <c r="A185" s="2" t="s">
        <v>2</v>
      </c>
      <c r="B185" s="21">
        <f>'[1]June 2015'!$G$21</f>
        <v>16</v>
      </c>
      <c r="C185" s="28">
        <f>'[2]July 2015'!$G$21</f>
        <v>12</v>
      </c>
      <c r="D185" s="28">
        <f>'[1]August 2015'!$G$21</f>
        <v>17</v>
      </c>
      <c r="E185" s="28">
        <f>'[1]September 2015'!$G$19</f>
        <v>10</v>
      </c>
      <c r="F185" s="28">
        <f>'[1]October 2015'!$G$19</f>
        <v>10</v>
      </c>
      <c r="G185" s="28">
        <f>'[1]November 2015'!$G$19</f>
        <v>9</v>
      </c>
      <c r="H185" s="28">
        <f>'[1]December 2015'!$G$19</f>
        <v>3</v>
      </c>
      <c r="I185" s="28">
        <f>'[3]January 2016'!$G$19</f>
        <v>9</v>
      </c>
      <c r="J185" s="28">
        <f>'[3]February 2016'!$G$19</f>
        <v>10</v>
      </c>
      <c r="K185" s="28">
        <f>'[3]March 2016'!$G$19</f>
        <v>17</v>
      </c>
      <c r="L185" s="28">
        <f>'[4]April 2016'!$G$19</f>
        <v>7</v>
      </c>
      <c r="M185" s="28"/>
      <c r="N185" s="28"/>
      <c r="O185" s="28"/>
      <c r="P185" s="16"/>
      <c r="Q185" s="38">
        <f>SUM(C185:N185)</f>
        <v>104</v>
      </c>
      <c r="R185" s="45" t="s">
        <v>47</v>
      </c>
      <c r="S185" s="47" t="s">
        <v>49</v>
      </c>
    </row>
    <row r="186" spans="1:19" ht="15" customHeight="1" x14ac:dyDescent="0.25">
      <c r="A186" s="2" t="s">
        <v>34</v>
      </c>
      <c r="B186" s="66">
        <f>+B181/B177</f>
        <v>1.6615384615384616</v>
      </c>
      <c r="C186" s="32">
        <f t="shared" ref="C186" si="433">+C181/C177</f>
        <v>1.6798866855524079</v>
      </c>
      <c r="D186" s="32">
        <f t="shared" ref="D186:N186" si="434">+D181/D177</f>
        <v>1.6601671309192201</v>
      </c>
      <c r="E186" s="32">
        <f t="shared" si="434"/>
        <v>1.7096317280453257</v>
      </c>
      <c r="F186" s="32">
        <f t="shared" si="434"/>
        <v>1.7247579529737207</v>
      </c>
      <c r="G186" s="32">
        <f t="shared" si="434"/>
        <v>1.6933514246947083</v>
      </c>
      <c r="H186" s="32">
        <f t="shared" si="434"/>
        <v>1.6493860845839017</v>
      </c>
      <c r="I186" s="32">
        <f t="shared" si="434"/>
        <v>1.6584699453551912</v>
      </c>
      <c r="J186" s="32">
        <f t="shared" si="434"/>
        <v>1.6635262449528936</v>
      </c>
      <c r="K186" s="32">
        <f t="shared" si="434"/>
        <v>1.6750330250990753</v>
      </c>
      <c r="L186" s="32">
        <f t="shared" si="434"/>
        <v>1.6337285902503293</v>
      </c>
      <c r="M186" s="32" t="e">
        <f t="shared" si="434"/>
        <v>#DIV/0!</v>
      </c>
      <c r="N186" s="32" t="e">
        <f t="shared" si="434"/>
        <v>#DIV/0!</v>
      </c>
      <c r="O186" s="32"/>
      <c r="P186" s="18"/>
      <c r="Q186" s="68">
        <f>+Q181/Q177</f>
        <v>1.6337285902503293</v>
      </c>
      <c r="R186" s="40">
        <f>+Q185/$U$5</f>
        <v>10.4</v>
      </c>
      <c r="S186" s="73">
        <f>[5]Sheet1!$O$8</f>
        <v>0.82515644555694623</v>
      </c>
    </row>
    <row r="187" spans="1:19" ht="15" customHeight="1" x14ac:dyDescent="0.25">
      <c r="A187" s="1"/>
      <c r="D187" s="27"/>
      <c r="E187" s="27"/>
      <c r="F187" s="27"/>
      <c r="G187" s="27"/>
      <c r="H187" s="27"/>
      <c r="I187" s="27"/>
      <c r="J187" s="27"/>
      <c r="K187" s="27"/>
      <c r="L187" s="27"/>
      <c r="M187" s="27"/>
      <c r="N187" s="27"/>
      <c r="S187" s="18"/>
    </row>
    <row r="188" spans="1:19" ht="15" customHeight="1" x14ac:dyDescent="0.25">
      <c r="A188" s="8" t="s">
        <v>12</v>
      </c>
      <c r="B188" s="31" t="s">
        <v>51</v>
      </c>
      <c r="C188" s="31" t="s">
        <v>60</v>
      </c>
      <c r="D188" s="9" t="s">
        <v>61</v>
      </c>
      <c r="E188" s="9" t="s">
        <v>62</v>
      </c>
      <c r="F188" s="4" t="s">
        <v>63</v>
      </c>
      <c r="G188" s="4" t="s">
        <v>64</v>
      </c>
      <c r="H188" s="4" t="s">
        <v>65</v>
      </c>
      <c r="I188" s="4" t="s">
        <v>66</v>
      </c>
      <c r="J188" s="4" t="s">
        <v>67</v>
      </c>
      <c r="K188" s="4" t="s">
        <v>68</v>
      </c>
      <c r="L188" s="4" t="s">
        <v>69</v>
      </c>
      <c r="M188" s="4" t="s">
        <v>70</v>
      </c>
      <c r="N188" s="4" t="s">
        <v>71</v>
      </c>
      <c r="O188" s="14" t="s">
        <v>41</v>
      </c>
      <c r="P188" s="8" t="s">
        <v>42</v>
      </c>
      <c r="Q188" s="48" t="s">
        <v>52</v>
      </c>
      <c r="R188" s="17" t="s">
        <v>38</v>
      </c>
      <c r="S188" s="41" t="s">
        <v>43</v>
      </c>
    </row>
    <row r="189" spans="1:19" ht="15" customHeight="1" x14ac:dyDescent="0.25">
      <c r="A189" s="2" t="s">
        <v>0</v>
      </c>
      <c r="B189" s="21">
        <f>'[1]June 2015'!$L$17</f>
        <v>631</v>
      </c>
      <c r="C189" s="28">
        <f>'[2]July 2015'!$L$17</f>
        <v>623</v>
      </c>
      <c r="D189" s="28">
        <f>'[1]August 2015'!$L$17</f>
        <v>633</v>
      </c>
      <c r="E189" s="28">
        <f>'[1]September 2015'!$L$15</f>
        <v>630</v>
      </c>
      <c r="F189" s="28">
        <f>'[1]October 2015'!$L$15</f>
        <v>631</v>
      </c>
      <c r="G189" s="28">
        <f>'[1]November 2015'!$L$15</f>
        <v>629</v>
      </c>
      <c r="H189" s="28">
        <f>'[1]December 2015'!$L$15</f>
        <v>610</v>
      </c>
      <c r="I189" s="28">
        <f>'[3]January 2016'!$L$15</f>
        <v>607</v>
      </c>
      <c r="J189" s="28">
        <f>'[3]February 2016'!$L$15</f>
        <v>614</v>
      </c>
      <c r="K189" s="28">
        <f>'[3]March 2016'!$L$15</f>
        <v>619</v>
      </c>
      <c r="L189" s="28">
        <f>'[4]April 2016'!$L$15</f>
        <v>613</v>
      </c>
      <c r="M189" s="28"/>
      <c r="N189" s="28"/>
      <c r="O189" s="28">
        <f>+Q189-B189</f>
        <v>-18</v>
      </c>
      <c r="P189" s="18">
        <f t="shared" ref="P189:P196" si="435">+O189/$C189</f>
        <v>-2.8892455858747994E-2</v>
      </c>
      <c r="Q189" s="38">
        <f>L189</f>
        <v>613</v>
      </c>
      <c r="R189" s="39" t="s">
        <v>27</v>
      </c>
      <c r="S189" s="39" t="s">
        <v>44</v>
      </c>
    </row>
    <row r="190" spans="1:19" ht="15" customHeight="1" x14ac:dyDescent="0.25">
      <c r="A190" s="2" t="s">
        <v>1</v>
      </c>
      <c r="B190" s="21">
        <f>'[1]June 2015'!$L$18+'[1]June 2015'!$L$21</f>
        <v>164</v>
      </c>
      <c r="C190" s="28">
        <f>'[2]July 2015'!$L$18+'[2]July 2015'!$L$21</f>
        <v>184</v>
      </c>
      <c r="D190" s="28">
        <f>'[1]August 2015'!$L$18+'[1]August 2015'!$L$21</f>
        <v>178</v>
      </c>
      <c r="E190" s="28">
        <f>'[1]September 2015'!$L$16+'[1]September 2015'!$L$19</f>
        <v>181</v>
      </c>
      <c r="F190" s="28">
        <f>'[1]October 2015'!$L$16+'[1]October 2015'!$L$19</f>
        <v>190</v>
      </c>
      <c r="G190" s="28">
        <f>'[1]November 2015'!$L$16+'[1]November 2015'!$L$19</f>
        <v>195</v>
      </c>
      <c r="H190" s="28">
        <f>'[1]December 2015'!$L$16+'[1]December 2015'!$L$19</f>
        <v>217</v>
      </c>
      <c r="I190" s="28">
        <f>'[3]January 2016'!$L$16+'[3]January 2016'!$L$19</f>
        <v>231</v>
      </c>
      <c r="J190" s="28">
        <f>'[3]February 2016'!$L$16+'[3]February 2016'!$L$19</f>
        <v>223</v>
      </c>
      <c r="K190" s="28">
        <f>'[3]March 2016'!$L$16+'[3]March 2016'!$L$19</f>
        <v>205</v>
      </c>
      <c r="L190" s="28">
        <f>'[4]April 2016'!$L$16+'[4]April 2016'!$L$19</f>
        <v>205</v>
      </c>
      <c r="M190" s="28"/>
      <c r="N190" s="28"/>
      <c r="O190" s="28">
        <f t="shared" ref="O190:O196" si="436">+Q190-B190</f>
        <v>41</v>
      </c>
      <c r="P190" s="18">
        <f t="shared" si="435"/>
        <v>0.22282608695652173</v>
      </c>
      <c r="Q190" s="38">
        <f t="shared" ref="Q190:Q196" si="437">L190</f>
        <v>205</v>
      </c>
      <c r="R190" s="42">
        <f>1-Q190/(Q189+Q190)</f>
        <v>0.74938875305623465</v>
      </c>
      <c r="S190" s="71">
        <v>746</v>
      </c>
    </row>
    <row r="191" spans="1:19" ht="15" customHeight="1" x14ac:dyDescent="0.25">
      <c r="A191" s="2" t="s">
        <v>36</v>
      </c>
      <c r="B191" s="70">
        <f t="shared" ref="B191" si="438">SUM(B189:B190)</f>
        <v>795</v>
      </c>
      <c r="C191" s="36">
        <f t="shared" ref="C191" si="439">SUM(C189:C190)</f>
        <v>807</v>
      </c>
      <c r="D191" s="36">
        <f t="shared" ref="D191" si="440">SUM(D189:D190)</f>
        <v>811</v>
      </c>
      <c r="E191" s="36">
        <f t="shared" ref="E191" si="441">SUM(E189:E190)</f>
        <v>811</v>
      </c>
      <c r="F191" s="36">
        <f t="shared" ref="F191" si="442">SUM(F189:F190)</f>
        <v>821</v>
      </c>
      <c r="G191" s="36">
        <f t="shared" ref="G191" si="443">SUM(G189:G190)</f>
        <v>824</v>
      </c>
      <c r="H191" s="36">
        <f t="shared" ref="H191" si="444">SUM(H189:H190)</f>
        <v>827</v>
      </c>
      <c r="I191" s="36">
        <f t="shared" ref="I191" si="445">SUM(I189:I190)</f>
        <v>838</v>
      </c>
      <c r="J191" s="36">
        <f t="shared" ref="J191" si="446">SUM(J189:J190)</f>
        <v>837</v>
      </c>
      <c r="K191" s="36">
        <f t="shared" ref="K191" si="447">SUM(K189:K190)</f>
        <v>824</v>
      </c>
      <c r="L191" s="36">
        <f t="shared" ref="L191" si="448">SUM(L189:L190)</f>
        <v>818</v>
      </c>
      <c r="M191" s="36">
        <f t="shared" ref="M191" si="449">SUM(M189:M190)</f>
        <v>0</v>
      </c>
      <c r="N191" s="36">
        <f t="shared" ref="N191" si="450">SUM(N189:N190)</f>
        <v>0</v>
      </c>
      <c r="O191" s="28">
        <f t="shared" si="436"/>
        <v>23</v>
      </c>
      <c r="P191" s="18">
        <f t="shared" si="435"/>
        <v>2.8500619578686492E-2</v>
      </c>
      <c r="Q191" s="38">
        <f t="shared" si="437"/>
        <v>818</v>
      </c>
      <c r="R191" s="43"/>
      <c r="S191" s="44"/>
    </row>
    <row r="192" spans="1:19" ht="15" customHeight="1" x14ac:dyDescent="0.25">
      <c r="A192" s="2" t="s">
        <v>28</v>
      </c>
      <c r="B192" s="21">
        <f>'[1]June 2015'!$L$19</f>
        <v>43</v>
      </c>
      <c r="C192" s="28">
        <f>'[2]July 2015'!$L$19</f>
        <v>41</v>
      </c>
      <c r="D192" s="28">
        <f>'[1]August 2015'!$L$19</f>
        <v>41</v>
      </c>
      <c r="E192" s="28">
        <f>'[1]September 2015'!$L$17</f>
        <v>41</v>
      </c>
      <c r="F192" s="28">
        <f>'[1]October 2015'!$L$17</f>
        <v>41</v>
      </c>
      <c r="G192" s="28">
        <f>'[1]November 2015'!$L$17</f>
        <v>41</v>
      </c>
      <c r="H192" s="28">
        <f>'[1]December 2015'!$L$17</f>
        <v>41</v>
      </c>
      <c r="I192" s="28">
        <f>'[3]January 2016'!$L$17</f>
        <v>40</v>
      </c>
      <c r="J192" s="28">
        <f>'[3]February 2016'!$L$17</f>
        <v>42</v>
      </c>
      <c r="K192" s="28">
        <f>'[3]March 2016'!$L$17</f>
        <v>42</v>
      </c>
      <c r="L192" s="28">
        <f>'[4]April 2016'!$L$17</f>
        <v>42</v>
      </c>
      <c r="M192" s="28"/>
      <c r="N192" s="28"/>
      <c r="O192" s="28">
        <f t="shared" si="436"/>
        <v>-1</v>
      </c>
      <c r="P192" s="18">
        <f t="shared" si="435"/>
        <v>-2.4390243902439025E-2</v>
      </c>
      <c r="Q192" s="38">
        <f t="shared" si="437"/>
        <v>42</v>
      </c>
      <c r="R192" s="43" t="s">
        <v>45</v>
      </c>
      <c r="S192" s="43" t="s">
        <v>48</v>
      </c>
    </row>
    <row r="193" spans="1:19" ht="15" customHeight="1" x14ac:dyDescent="0.25">
      <c r="A193" s="2" t="s">
        <v>30</v>
      </c>
      <c r="B193" s="21">
        <f t="shared" ref="B193" si="451">+SUM(B191:B192)</f>
        <v>838</v>
      </c>
      <c r="C193" s="28">
        <f t="shared" ref="C193" si="452">+SUM(C191:C192)</f>
        <v>848</v>
      </c>
      <c r="D193" s="28">
        <f t="shared" ref="D193" si="453">+SUM(D191:D192)</f>
        <v>852</v>
      </c>
      <c r="E193" s="28">
        <f t="shared" ref="E193" si="454">+SUM(E191:E192)</f>
        <v>852</v>
      </c>
      <c r="F193" s="28">
        <f t="shared" ref="F193" si="455">+SUM(F191:F192)</f>
        <v>862</v>
      </c>
      <c r="G193" s="28">
        <f t="shared" ref="G193" si="456">+SUM(G191:G192)</f>
        <v>865</v>
      </c>
      <c r="H193" s="28">
        <f t="shared" ref="H193" si="457">+SUM(H191:H192)</f>
        <v>868</v>
      </c>
      <c r="I193" s="28">
        <f t="shared" ref="I193" si="458">+SUM(I191:I192)</f>
        <v>878</v>
      </c>
      <c r="J193" s="28">
        <f t="shared" ref="J193" si="459">+SUM(J191:J192)</f>
        <v>879</v>
      </c>
      <c r="K193" s="28">
        <f t="shared" ref="K193" si="460">+SUM(K191:K192)</f>
        <v>866</v>
      </c>
      <c r="L193" s="28">
        <f t="shared" ref="L193" si="461">+SUM(L191:L192)</f>
        <v>860</v>
      </c>
      <c r="M193" s="28">
        <f t="shared" ref="M193" si="462">+SUM(M191:M192)</f>
        <v>0</v>
      </c>
      <c r="N193" s="28">
        <f t="shared" ref="N193" si="463">+SUM(N191:N192)</f>
        <v>0</v>
      </c>
      <c r="O193" s="28">
        <f t="shared" si="436"/>
        <v>22</v>
      </c>
      <c r="P193" s="18">
        <f t="shared" si="435"/>
        <v>2.5943396226415096E-2</v>
      </c>
      <c r="Q193" s="38">
        <f t="shared" si="437"/>
        <v>860</v>
      </c>
      <c r="R193" s="45" t="s">
        <v>46</v>
      </c>
      <c r="S193" s="46" t="s">
        <v>44</v>
      </c>
    </row>
    <row r="194" spans="1:19" ht="15" customHeight="1" x14ac:dyDescent="0.25">
      <c r="A194" s="2" t="s">
        <v>31</v>
      </c>
      <c r="B194" s="21">
        <f>'[1]June 2015'!$L$11</f>
        <v>120</v>
      </c>
      <c r="C194" s="28">
        <f>'[2]July 2015'!$L$11</f>
        <v>111</v>
      </c>
      <c r="D194" s="28">
        <f>'[1]August 2015'!$L$11</f>
        <v>115</v>
      </c>
      <c r="E194" s="28">
        <f>'[1]September 2015'!$L$9</f>
        <v>120</v>
      </c>
      <c r="F194" s="28">
        <f>'[1]October 2015'!$L$9</f>
        <v>123</v>
      </c>
      <c r="G194" s="28">
        <f>'[1]November 2015'!$L$9</f>
        <v>124</v>
      </c>
      <c r="H194" s="28">
        <f>'[1]December 2015'!$L$9</f>
        <v>148</v>
      </c>
      <c r="I194" s="28">
        <f>'[3]January 2016'!$L$9</f>
        <v>128</v>
      </c>
      <c r="J194" s="28">
        <f>'[3]February 2016'!$L$9</f>
        <v>109</v>
      </c>
      <c r="K194" s="28">
        <f>'[3]March 2016'!$L$9</f>
        <v>102</v>
      </c>
      <c r="L194" s="28">
        <f>'[4]April 2016'!$L$9</f>
        <v>94</v>
      </c>
      <c r="M194" s="28"/>
      <c r="N194" s="28"/>
      <c r="O194" s="28">
        <f t="shared" si="436"/>
        <v>-26</v>
      </c>
      <c r="P194" s="18">
        <f t="shared" si="435"/>
        <v>-0.23423423423423423</v>
      </c>
      <c r="Q194" s="38">
        <f t="shared" si="437"/>
        <v>94</v>
      </c>
      <c r="R194" s="40">
        <f>+Q198/$U$5</f>
        <v>18.100000000000001</v>
      </c>
      <c r="S194" s="42">
        <f>(Q191)/S190</f>
        <v>1.0965147453083111</v>
      </c>
    </row>
    <row r="195" spans="1:19" ht="15" customHeight="1" x14ac:dyDescent="0.25">
      <c r="A195" s="2" t="s">
        <v>32</v>
      </c>
      <c r="B195" s="21">
        <f>'[1]June 2015'!$L$13+'[1]June 2015'!$L$15</f>
        <v>1309</v>
      </c>
      <c r="C195" s="28">
        <f>'[2]July 2015'!$L$13+'[2]July 2015'!$L$15</f>
        <v>1316</v>
      </c>
      <c r="D195" s="28">
        <f>'[1]August 2015'!$L$13+'[1]August 2015'!$L$15</f>
        <v>1326</v>
      </c>
      <c r="E195" s="28">
        <f>'[1]September 2015'!$L$11+'[1]September 2015'!$L$13</f>
        <v>1341</v>
      </c>
      <c r="F195" s="28">
        <f>'[1]October 2015'!$L$11+'[1]October 2015'!$L$13</f>
        <v>1352</v>
      </c>
      <c r="G195" s="28">
        <f>'[1]November 2015'!$L$11+'[1]November 2015'!$L$13</f>
        <v>1352</v>
      </c>
      <c r="H195" s="28">
        <f>'[1]December 2015'!$L$11+'[1]December 2015'!$L$13</f>
        <v>1353</v>
      </c>
      <c r="I195" s="28">
        <f>'[3]January 2016'!$L$11+'[3]January 2016'!$L$13</f>
        <v>1359</v>
      </c>
      <c r="J195" s="28">
        <f>'[3]February 2016'!$L$11+'[3]February 2016'!$L$13</f>
        <v>1364</v>
      </c>
      <c r="K195" s="28">
        <f>'[3]March 2016'!$L$11+'[3]March 2016'!$L$13</f>
        <v>1390</v>
      </c>
      <c r="L195" s="28">
        <f>'[4]April 2016'!$L$11+'[4]April 2016'!$L$13</f>
        <v>1411</v>
      </c>
      <c r="M195" s="28"/>
      <c r="N195" s="28"/>
      <c r="O195" s="28">
        <f t="shared" si="436"/>
        <v>102</v>
      </c>
      <c r="P195" s="18">
        <f t="shared" si="435"/>
        <v>7.7507598784194526E-2</v>
      </c>
      <c r="Q195" s="38">
        <f t="shared" si="437"/>
        <v>1411</v>
      </c>
      <c r="R195" s="29"/>
      <c r="S195" s="44"/>
    </row>
    <row r="196" spans="1:19" ht="15" customHeight="1" x14ac:dyDescent="0.25">
      <c r="A196" s="2" t="s">
        <v>33</v>
      </c>
      <c r="B196" s="21">
        <f t="shared" ref="B196" si="464">SUM(B194:B195)</f>
        <v>1429</v>
      </c>
      <c r="C196" s="28">
        <f t="shared" ref="C196" si="465">SUM(C194:C195)</f>
        <v>1427</v>
      </c>
      <c r="D196" s="28">
        <f>SUM(D194:D195)</f>
        <v>1441</v>
      </c>
      <c r="E196" s="28">
        <f t="shared" ref="E196" si="466">SUM(E194:E195)</f>
        <v>1461</v>
      </c>
      <c r="F196" s="28">
        <f t="shared" ref="F196" si="467">SUM(F194:F195)</f>
        <v>1475</v>
      </c>
      <c r="G196" s="28">
        <f t="shared" ref="G196" si="468">SUM(G194:G195)</f>
        <v>1476</v>
      </c>
      <c r="H196" s="28">
        <f t="shared" ref="H196" si="469">SUM(H194:H195)</f>
        <v>1501</v>
      </c>
      <c r="I196" s="28">
        <f t="shared" ref="I196" si="470">SUM(I194:I195)</f>
        <v>1487</v>
      </c>
      <c r="J196" s="28">
        <f t="shared" ref="J196" si="471">SUM(J194:J195)</f>
        <v>1473</v>
      </c>
      <c r="K196" s="28">
        <f t="shared" ref="K196" si="472">SUM(K194:K195)</f>
        <v>1492</v>
      </c>
      <c r="L196" s="28">
        <f t="shared" ref="L196" si="473">SUM(L194:L195)</f>
        <v>1505</v>
      </c>
      <c r="M196" s="28">
        <f t="shared" ref="M196" si="474">SUM(M194:M195)</f>
        <v>0</v>
      </c>
      <c r="N196" s="28">
        <f t="shared" ref="N196" si="475">SUM(N194:N195)</f>
        <v>0</v>
      </c>
      <c r="O196" s="28">
        <f t="shared" si="436"/>
        <v>76</v>
      </c>
      <c r="P196" s="18">
        <f t="shared" si="435"/>
        <v>5.3258584442887176E-2</v>
      </c>
      <c r="Q196" s="38">
        <f t="shared" si="437"/>
        <v>1505</v>
      </c>
      <c r="R196" s="29"/>
    </row>
    <row r="197" spans="1:19" ht="15" customHeight="1" x14ac:dyDescent="0.25">
      <c r="A197" s="74"/>
      <c r="B197" s="75"/>
      <c r="C197" s="75"/>
      <c r="D197" s="75"/>
      <c r="E197" s="75"/>
      <c r="F197" s="75"/>
      <c r="G197" s="75"/>
      <c r="H197" s="75"/>
      <c r="I197" s="75"/>
      <c r="J197" s="75"/>
      <c r="K197" s="75"/>
      <c r="L197" s="75"/>
      <c r="M197" s="75"/>
      <c r="N197" s="75"/>
      <c r="O197" s="75"/>
      <c r="P197" s="76"/>
      <c r="Q197" s="77" t="s">
        <v>53</v>
      </c>
      <c r="R197" s="29"/>
      <c r="S197" s="24" t="s">
        <v>40</v>
      </c>
    </row>
    <row r="198" spans="1:19" ht="15" customHeight="1" x14ac:dyDescent="0.25">
      <c r="A198" s="2" t="s">
        <v>3</v>
      </c>
      <c r="B198" s="21">
        <f>'[1]June 2015'!$L$20</f>
        <v>20</v>
      </c>
      <c r="C198" s="28">
        <f>'[2]July 2015'!$L$20</f>
        <v>20</v>
      </c>
      <c r="D198" s="28">
        <f>'[1]August 2015'!$L$20</f>
        <v>23</v>
      </c>
      <c r="E198" s="28">
        <f>'[1]September 2015'!$L$18</f>
        <v>15</v>
      </c>
      <c r="F198" s="28">
        <f>'[1]October 2015'!$L$18</f>
        <v>25</v>
      </c>
      <c r="G198" s="28">
        <f>'[1]November 2015'!$L$18</f>
        <v>20</v>
      </c>
      <c r="H198" s="28">
        <f>'[1]December 2015'!$L$18</f>
        <v>12</v>
      </c>
      <c r="I198" s="28">
        <f>'[3]January 2016'!$L$18</f>
        <v>18</v>
      </c>
      <c r="J198" s="28">
        <f>'[3]February 2016'!$L$18</f>
        <v>17</v>
      </c>
      <c r="K198" s="28">
        <f>'[3]March 2016'!$L$18</f>
        <v>16</v>
      </c>
      <c r="L198" s="28">
        <f>'[4]April 2016'!$L$18</f>
        <v>15</v>
      </c>
      <c r="M198" s="28"/>
      <c r="N198" s="28"/>
      <c r="O198" s="28"/>
      <c r="P198" s="15"/>
      <c r="Q198" s="38">
        <f>SUM(C198:N198)</f>
        <v>181</v>
      </c>
      <c r="R198" s="43" t="s">
        <v>45</v>
      </c>
      <c r="S198" s="24" t="s">
        <v>39</v>
      </c>
    </row>
    <row r="199" spans="1:19" ht="15" customHeight="1" x14ac:dyDescent="0.25">
      <c r="A199" s="2" t="s">
        <v>2</v>
      </c>
      <c r="B199" s="21">
        <f>'[1]June 2015'!$L$21</f>
        <v>11</v>
      </c>
      <c r="C199" s="28">
        <f>'[2]July 2015'!$L$21</f>
        <v>19</v>
      </c>
      <c r="D199" s="28">
        <f>'[1]August 2015'!$L$21</f>
        <v>14</v>
      </c>
      <c r="E199" s="28">
        <f>'[1]September 2015'!$L$19</f>
        <v>15</v>
      </c>
      <c r="F199" s="28">
        <f>'[1]October 2015'!$L$19</f>
        <v>17</v>
      </c>
      <c r="G199" s="28">
        <f>'[1]November 2015'!$L$19</f>
        <v>9</v>
      </c>
      <c r="H199" s="28">
        <f>'[1]December 2015'!$L$19</f>
        <v>7</v>
      </c>
      <c r="I199" s="28">
        <f>'[3]January 2016'!$L$19</f>
        <v>16</v>
      </c>
      <c r="J199" s="28">
        <f>'[3]February 2016'!$L$19</f>
        <v>29</v>
      </c>
      <c r="K199" s="28">
        <f>'[3]March 2016'!$L$19</f>
        <v>21</v>
      </c>
      <c r="L199" s="28">
        <f>'[4]April 2016'!$L$19</f>
        <v>8</v>
      </c>
      <c r="M199" s="28"/>
      <c r="N199" s="28"/>
      <c r="O199" s="28"/>
      <c r="P199" s="16"/>
      <c r="Q199" s="38">
        <f>SUM(C199:N199)</f>
        <v>155</v>
      </c>
      <c r="R199" s="45" t="s">
        <v>47</v>
      </c>
      <c r="S199" s="47" t="s">
        <v>49</v>
      </c>
    </row>
    <row r="200" spans="1:19" ht="15" customHeight="1" x14ac:dyDescent="0.25">
      <c r="A200" s="2" t="s">
        <v>34</v>
      </c>
      <c r="B200" s="66">
        <f>+B195/B191</f>
        <v>1.6465408805031447</v>
      </c>
      <c r="C200" s="32">
        <f t="shared" ref="C200" si="476">+C195/C191</f>
        <v>1.630731102850062</v>
      </c>
      <c r="D200" s="32">
        <f t="shared" ref="D200:N200" si="477">+D195/D191</f>
        <v>1.6350184956843403</v>
      </c>
      <c r="E200" s="32">
        <f t="shared" si="477"/>
        <v>1.6535141800246609</v>
      </c>
      <c r="F200" s="32">
        <f t="shared" si="477"/>
        <v>1.6467722289890379</v>
      </c>
      <c r="G200" s="32">
        <f t="shared" si="477"/>
        <v>1.6407766990291262</v>
      </c>
      <c r="H200" s="32">
        <f t="shared" si="477"/>
        <v>1.6360338573155986</v>
      </c>
      <c r="I200" s="32">
        <f t="shared" si="477"/>
        <v>1.6217183770883055</v>
      </c>
      <c r="J200" s="32">
        <f t="shared" si="477"/>
        <v>1.6296296296296295</v>
      </c>
      <c r="K200" s="32">
        <f t="shared" si="477"/>
        <v>1.6868932038834952</v>
      </c>
      <c r="L200" s="32">
        <f t="shared" si="477"/>
        <v>1.7249388753056234</v>
      </c>
      <c r="M200" s="32" t="e">
        <f t="shared" si="477"/>
        <v>#DIV/0!</v>
      </c>
      <c r="N200" s="32" t="e">
        <f t="shared" si="477"/>
        <v>#DIV/0!</v>
      </c>
      <c r="O200" s="32"/>
      <c r="P200" s="18"/>
      <c r="Q200" s="68">
        <f>+Q195/Q191</f>
        <v>1.7249388753056234</v>
      </c>
      <c r="R200" s="40">
        <f>+Q199/$U$5</f>
        <v>15.5</v>
      </c>
      <c r="S200" s="73">
        <f>[5]Sheet1!$O$12</f>
        <v>0.7759848653460939</v>
      </c>
    </row>
    <row r="201" spans="1:19" ht="15" customHeight="1" x14ac:dyDescent="0.25">
      <c r="A201" s="1"/>
      <c r="D201" s="27"/>
      <c r="E201" s="27"/>
      <c r="F201" s="27"/>
      <c r="G201" s="27"/>
      <c r="H201" s="27"/>
      <c r="I201" s="27"/>
      <c r="J201" s="27"/>
      <c r="K201" s="27"/>
      <c r="L201" s="27"/>
      <c r="M201" s="27"/>
      <c r="N201" s="27"/>
      <c r="S201" s="18"/>
    </row>
    <row r="202" spans="1:19" ht="15" customHeight="1" x14ac:dyDescent="0.25">
      <c r="A202" s="8" t="s">
        <v>20</v>
      </c>
      <c r="B202" s="31" t="s">
        <v>51</v>
      </c>
      <c r="C202" s="31" t="s">
        <v>60</v>
      </c>
      <c r="D202" s="9" t="s">
        <v>61</v>
      </c>
      <c r="E202" s="9" t="s">
        <v>62</v>
      </c>
      <c r="F202" s="4" t="s">
        <v>63</v>
      </c>
      <c r="G202" s="4" t="s">
        <v>64</v>
      </c>
      <c r="H202" s="4" t="s">
        <v>65</v>
      </c>
      <c r="I202" s="4" t="s">
        <v>66</v>
      </c>
      <c r="J202" s="4" t="s">
        <v>67</v>
      </c>
      <c r="K202" s="4" t="s">
        <v>68</v>
      </c>
      <c r="L202" s="4" t="s">
        <v>69</v>
      </c>
      <c r="M202" s="4" t="s">
        <v>70</v>
      </c>
      <c r="N202" s="4" t="s">
        <v>71</v>
      </c>
      <c r="O202" s="14" t="s">
        <v>41</v>
      </c>
      <c r="P202" s="8" t="s">
        <v>42</v>
      </c>
      <c r="Q202" s="48" t="s">
        <v>52</v>
      </c>
      <c r="R202" s="17" t="s">
        <v>38</v>
      </c>
      <c r="S202" s="41" t="s">
        <v>43</v>
      </c>
    </row>
    <row r="203" spans="1:19" ht="15" customHeight="1" x14ac:dyDescent="0.25">
      <c r="A203" s="2" t="s">
        <v>0</v>
      </c>
      <c r="B203" s="21">
        <f>'[1]June 2015'!$N$17</f>
        <v>324</v>
      </c>
      <c r="C203" s="28">
        <f>'[2]July 2015'!$N$17</f>
        <v>327</v>
      </c>
      <c r="D203" s="28">
        <f>'[1]August 2015'!$N$17</f>
        <v>324</v>
      </c>
      <c r="E203" s="28">
        <f>'[1]September 2015'!$N$15</f>
        <v>323</v>
      </c>
      <c r="F203" s="28">
        <f>'[1]October 2015'!$N$15</f>
        <v>325</v>
      </c>
      <c r="G203" s="28">
        <f>'[1]November 2015'!$N$15</f>
        <v>335</v>
      </c>
      <c r="H203" s="28">
        <f>'[1]December 2015'!$N$15</f>
        <v>336</v>
      </c>
      <c r="I203" s="28">
        <f>'[3]January 2016'!$N$15</f>
        <v>341</v>
      </c>
      <c r="J203" s="28">
        <f>'[3]February 2016'!$N$15</f>
        <v>357</v>
      </c>
      <c r="K203" s="28">
        <f>'[3]March 2016'!$N$15</f>
        <v>363</v>
      </c>
      <c r="L203" s="28">
        <f>'[4]April 2016'!$N$15</f>
        <v>365</v>
      </c>
      <c r="M203" s="28"/>
      <c r="N203" s="28"/>
      <c r="O203" s="28">
        <f>+Q203-B203</f>
        <v>41</v>
      </c>
      <c r="P203" s="18">
        <f t="shared" ref="P203:P210" si="478">+O203/$C203</f>
        <v>0.12538226299694188</v>
      </c>
      <c r="Q203" s="38">
        <f>L203</f>
        <v>365</v>
      </c>
      <c r="R203" s="39" t="s">
        <v>27</v>
      </c>
      <c r="S203" s="39" t="s">
        <v>44</v>
      </c>
    </row>
    <row r="204" spans="1:19" ht="15" customHeight="1" x14ac:dyDescent="0.25">
      <c r="A204" s="2" t="s">
        <v>1</v>
      </c>
      <c r="B204" s="21">
        <f>'[1]June 2015'!$N$18+'[1]June 2015'!$N$21</f>
        <v>71</v>
      </c>
      <c r="C204" s="28">
        <f>'[2]July 2015'!$N$18+'[2]July 2015'!$N$21</f>
        <v>72</v>
      </c>
      <c r="D204" s="28">
        <f>'[1]August 2015'!$N$18+'[1]August 2015'!$N$21</f>
        <v>85</v>
      </c>
      <c r="E204" s="28">
        <f>'[1]September 2015'!$N$16+'[1]September 2015'!$N$19</f>
        <v>82</v>
      </c>
      <c r="F204" s="28">
        <f>'[1]October 2015'!$N$16+'[1]October 2015'!$N$19</f>
        <v>85</v>
      </c>
      <c r="G204" s="28">
        <f>'[1]November 2015'!$N$16+'[1]November 2015'!$N$19</f>
        <v>78</v>
      </c>
      <c r="H204" s="28">
        <f>'[1]December 2015'!$N$16+'[1]December 2015'!$N$19</f>
        <v>78</v>
      </c>
      <c r="I204" s="28">
        <f>'[3]January 2016'!$N$16+'[3]January 2016'!$N$19</f>
        <v>75</v>
      </c>
      <c r="J204" s="28">
        <f>'[3]February 2016'!$N$16+'[3]February 2016'!$N$19</f>
        <v>80</v>
      </c>
      <c r="K204" s="28">
        <f>'[3]March 2016'!$N$16+'[3]March 2016'!$N$19</f>
        <v>90</v>
      </c>
      <c r="L204" s="28">
        <f>'[4]April 2016'!$N$16+'[4]April 2016'!$N$19</f>
        <v>72</v>
      </c>
      <c r="M204" s="28"/>
      <c r="N204" s="28"/>
      <c r="O204" s="28">
        <f t="shared" ref="O204:O210" si="479">+Q204-B204</f>
        <v>1</v>
      </c>
      <c r="P204" s="18">
        <f t="shared" si="478"/>
        <v>1.3888888888888888E-2</v>
      </c>
      <c r="Q204" s="38">
        <f t="shared" ref="Q204:Q210" si="480">L204</f>
        <v>72</v>
      </c>
      <c r="R204" s="42">
        <f>1-Q204/(Q203+Q204)</f>
        <v>0.83524027459954231</v>
      </c>
      <c r="S204" s="71">
        <v>422</v>
      </c>
    </row>
    <row r="205" spans="1:19" ht="15" customHeight="1" x14ac:dyDescent="0.25">
      <c r="A205" s="2" t="s">
        <v>36</v>
      </c>
      <c r="B205" s="70">
        <f t="shared" ref="B205" si="481">SUM(B203:B204)</f>
        <v>395</v>
      </c>
      <c r="C205" s="36">
        <f t="shared" ref="C205" si="482">SUM(C203:C204)</f>
        <v>399</v>
      </c>
      <c r="D205" s="36">
        <f t="shared" ref="D205" si="483">SUM(D203:D204)</f>
        <v>409</v>
      </c>
      <c r="E205" s="36">
        <f t="shared" ref="E205" si="484">SUM(E203:E204)</f>
        <v>405</v>
      </c>
      <c r="F205" s="36">
        <f t="shared" ref="F205" si="485">SUM(F203:F204)</f>
        <v>410</v>
      </c>
      <c r="G205" s="36">
        <f t="shared" ref="G205" si="486">SUM(G203:G204)</f>
        <v>413</v>
      </c>
      <c r="H205" s="36">
        <f t="shared" ref="H205" si="487">SUM(H203:H204)</f>
        <v>414</v>
      </c>
      <c r="I205" s="36">
        <f t="shared" ref="I205" si="488">SUM(I203:I204)</f>
        <v>416</v>
      </c>
      <c r="J205" s="36">
        <f t="shared" ref="J205" si="489">SUM(J203:J204)</f>
        <v>437</v>
      </c>
      <c r="K205" s="36">
        <f t="shared" ref="K205" si="490">SUM(K203:K204)</f>
        <v>453</v>
      </c>
      <c r="L205" s="36">
        <f t="shared" ref="L205" si="491">SUM(L203:L204)</f>
        <v>437</v>
      </c>
      <c r="M205" s="36">
        <f t="shared" ref="M205" si="492">SUM(M203:M204)</f>
        <v>0</v>
      </c>
      <c r="N205" s="36">
        <f t="shared" ref="N205" si="493">SUM(N203:N204)</f>
        <v>0</v>
      </c>
      <c r="O205" s="28">
        <f t="shared" si="479"/>
        <v>42</v>
      </c>
      <c r="P205" s="18">
        <f t="shared" si="478"/>
        <v>0.10526315789473684</v>
      </c>
      <c r="Q205" s="38">
        <f t="shared" si="480"/>
        <v>437</v>
      </c>
      <c r="R205" s="43"/>
      <c r="S205" s="44"/>
    </row>
    <row r="206" spans="1:19" ht="15" customHeight="1" x14ac:dyDescent="0.25">
      <c r="A206" s="2" t="s">
        <v>28</v>
      </c>
      <c r="B206" s="21">
        <f>'[1]June 2015'!$N$19</f>
        <v>39</v>
      </c>
      <c r="C206" s="28">
        <f>'[2]July 2015'!$N$19</f>
        <v>39</v>
      </c>
      <c r="D206" s="28">
        <f>'[1]August 2015'!$N$19</f>
        <v>39</v>
      </c>
      <c r="E206" s="28">
        <f>'[1]September 2015'!$N$17</f>
        <v>37</v>
      </c>
      <c r="F206" s="28">
        <f>'[1]October 2015'!$N$17</f>
        <v>37</v>
      </c>
      <c r="G206" s="28">
        <f>'[1]November 2015'!$N$17</f>
        <v>37</v>
      </c>
      <c r="H206" s="28">
        <f>'[1]December 2015'!$N$17</f>
        <v>38</v>
      </c>
      <c r="I206" s="28">
        <f>'[3]January 2016'!$N$17</f>
        <v>41</v>
      </c>
      <c r="J206" s="28">
        <f>'[3]February 2016'!$N$17</f>
        <v>41</v>
      </c>
      <c r="K206" s="28">
        <f>'[3]March 2016'!$N$17</f>
        <v>41</v>
      </c>
      <c r="L206" s="28">
        <f>'[4]April 2016'!$N$17</f>
        <v>45</v>
      </c>
      <c r="M206" s="28"/>
      <c r="N206" s="28"/>
      <c r="O206" s="28">
        <f t="shared" si="479"/>
        <v>6</v>
      </c>
      <c r="P206" s="18">
        <f t="shared" si="478"/>
        <v>0.15384615384615385</v>
      </c>
      <c r="Q206" s="38">
        <f t="shared" si="480"/>
        <v>45</v>
      </c>
      <c r="R206" s="43" t="s">
        <v>45</v>
      </c>
      <c r="S206" s="43" t="s">
        <v>48</v>
      </c>
    </row>
    <row r="207" spans="1:19" ht="15" customHeight="1" x14ac:dyDescent="0.25">
      <c r="A207" s="2" t="s">
        <v>30</v>
      </c>
      <c r="B207" s="21">
        <f t="shared" ref="B207" si="494">+SUM(B205:B206)</f>
        <v>434</v>
      </c>
      <c r="C207" s="28">
        <f t="shared" ref="C207" si="495">+SUM(C205:C206)</f>
        <v>438</v>
      </c>
      <c r="D207" s="28">
        <f t="shared" ref="D207" si="496">+SUM(D205:D206)</f>
        <v>448</v>
      </c>
      <c r="E207" s="28">
        <f t="shared" ref="E207" si="497">+SUM(E205:E206)</f>
        <v>442</v>
      </c>
      <c r="F207" s="28">
        <f t="shared" ref="F207" si="498">+SUM(F205:F206)</f>
        <v>447</v>
      </c>
      <c r="G207" s="28">
        <f t="shared" ref="G207" si="499">+SUM(G205:G206)</f>
        <v>450</v>
      </c>
      <c r="H207" s="28">
        <f t="shared" ref="H207" si="500">+SUM(H205:H206)</f>
        <v>452</v>
      </c>
      <c r="I207" s="28">
        <f t="shared" ref="I207" si="501">+SUM(I205:I206)</f>
        <v>457</v>
      </c>
      <c r="J207" s="28">
        <f t="shared" ref="J207" si="502">+SUM(J205:J206)</f>
        <v>478</v>
      </c>
      <c r="K207" s="28">
        <f t="shared" ref="K207" si="503">+SUM(K205:K206)</f>
        <v>494</v>
      </c>
      <c r="L207" s="28">
        <f t="shared" ref="L207" si="504">+SUM(L205:L206)</f>
        <v>482</v>
      </c>
      <c r="M207" s="28">
        <f t="shared" ref="M207" si="505">+SUM(M205:M206)</f>
        <v>0</v>
      </c>
      <c r="N207" s="28">
        <f t="shared" ref="N207" si="506">+SUM(N205:N206)</f>
        <v>0</v>
      </c>
      <c r="O207" s="28">
        <f t="shared" si="479"/>
        <v>48</v>
      </c>
      <c r="P207" s="18">
        <f t="shared" si="478"/>
        <v>0.1095890410958904</v>
      </c>
      <c r="Q207" s="38">
        <f t="shared" si="480"/>
        <v>482</v>
      </c>
      <c r="R207" s="45" t="s">
        <v>46</v>
      </c>
      <c r="S207" s="46" t="s">
        <v>44</v>
      </c>
    </row>
    <row r="208" spans="1:19" ht="15" customHeight="1" x14ac:dyDescent="0.25">
      <c r="A208" s="2" t="s">
        <v>73</v>
      </c>
      <c r="B208" s="21">
        <f>'[1]June 2015'!$N$11</f>
        <v>80</v>
      </c>
      <c r="C208" s="28">
        <f>'[2]July 2015'!$N$11</f>
        <v>62</v>
      </c>
      <c r="D208" s="28">
        <f>'[1]August 2015'!$N$11</f>
        <v>75</v>
      </c>
      <c r="E208" s="28">
        <f>'[1]September 2015'!$N$9</f>
        <v>78</v>
      </c>
      <c r="F208" s="28">
        <f>'[1]October 2015'!$N$9</f>
        <v>15</v>
      </c>
      <c r="G208" s="28">
        <f>'[1]November 2015'!$N$9</f>
        <v>18</v>
      </c>
      <c r="H208" s="28">
        <f>'[1]December 2015'!$N$9</f>
        <v>24</v>
      </c>
      <c r="I208" s="28">
        <f>'[3]January 2016'!$N$9</f>
        <v>29</v>
      </c>
      <c r="J208" s="28">
        <f>'[3]February 2016'!$N$9</f>
        <v>29</v>
      </c>
      <c r="K208" s="28">
        <f>'[3]March 2016'!$N$9</f>
        <v>47</v>
      </c>
      <c r="L208" s="28">
        <f>'[4]April 2016'!$N$9</f>
        <v>156</v>
      </c>
      <c r="M208" s="28"/>
      <c r="N208" s="28"/>
      <c r="O208" s="28">
        <f t="shared" si="479"/>
        <v>76</v>
      </c>
      <c r="P208" s="18">
        <f t="shared" si="478"/>
        <v>1.2258064516129032</v>
      </c>
      <c r="Q208" s="38">
        <f t="shared" si="480"/>
        <v>156</v>
      </c>
      <c r="R208" s="40">
        <f>+Q212/$U$5</f>
        <v>11.2</v>
      </c>
      <c r="S208" s="42">
        <f>(Q205)/S204</f>
        <v>1.0355450236966826</v>
      </c>
    </row>
    <row r="209" spans="1:19" ht="15" customHeight="1" x14ac:dyDescent="0.25">
      <c r="A209" s="2" t="s">
        <v>32</v>
      </c>
      <c r="B209" s="21">
        <f>'[1]June 2015'!$N$13+'[1]June 2015'!$N$15</f>
        <v>780</v>
      </c>
      <c r="C209" s="28">
        <f>'[2]July 2015'!$N$13+'[2]July 2015'!$N$15</f>
        <v>792</v>
      </c>
      <c r="D209" s="28">
        <f>'[1]August 2015'!$N$13+'[1]August 2015'!$N$15</f>
        <v>776</v>
      </c>
      <c r="E209" s="28">
        <f>'[1]September 2015'!$N$11+'[1]September 2015'!$N$13</f>
        <v>805</v>
      </c>
      <c r="F209" s="28">
        <f>'[1]October 2015'!$N$11+'[1]October 2015'!$N$13</f>
        <v>818</v>
      </c>
      <c r="G209" s="28">
        <f>'[1]November 2015'!$N$11+'[1]November 2015'!$N$13</f>
        <v>826</v>
      </c>
      <c r="H209" s="28">
        <f>'[1]December 2015'!$N$11+'[1]December 2015'!$N$13</f>
        <v>855</v>
      </c>
      <c r="I209" s="28">
        <f>'[3]January 2016'!$N$11+'[3]January 2016'!$N$13</f>
        <v>891</v>
      </c>
      <c r="J209" s="28">
        <f>'[3]February 2016'!$N$11+'[3]February 2016'!$N$13</f>
        <v>915</v>
      </c>
      <c r="K209" s="28">
        <f>'[3]March 2016'!$N$11+'[3]March 2016'!$N$13</f>
        <v>933</v>
      </c>
      <c r="L209" s="28">
        <f>'[4]April 2016'!$N$11+'[4]April 2016'!$N$13</f>
        <v>949</v>
      </c>
      <c r="M209" s="28"/>
      <c r="N209" s="28"/>
      <c r="O209" s="28">
        <f t="shared" si="479"/>
        <v>169</v>
      </c>
      <c r="P209" s="18">
        <f t="shared" si="478"/>
        <v>0.21338383838383837</v>
      </c>
      <c r="Q209" s="38">
        <f t="shared" si="480"/>
        <v>949</v>
      </c>
      <c r="R209" s="29"/>
      <c r="S209" s="44"/>
    </row>
    <row r="210" spans="1:19" ht="15" customHeight="1" x14ac:dyDescent="0.25">
      <c r="A210" s="2" t="s">
        <v>33</v>
      </c>
      <c r="B210" s="21">
        <f t="shared" ref="B210" si="507">SUM(B208:B209)</f>
        <v>860</v>
      </c>
      <c r="C210" s="28">
        <f t="shared" ref="C210" si="508">SUM(C208:C209)</f>
        <v>854</v>
      </c>
      <c r="D210" s="28">
        <f>SUM(D208:D209)</f>
        <v>851</v>
      </c>
      <c r="E210" s="28">
        <f t="shared" ref="E210" si="509">SUM(E208:E209)</f>
        <v>883</v>
      </c>
      <c r="F210" s="28">
        <f t="shared" ref="F210" si="510">SUM(F208:F209)</f>
        <v>833</v>
      </c>
      <c r="G210" s="28">
        <f t="shared" ref="G210" si="511">SUM(G208:G209)</f>
        <v>844</v>
      </c>
      <c r="H210" s="28">
        <f t="shared" ref="H210" si="512">SUM(H208:H209)</f>
        <v>879</v>
      </c>
      <c r="I210" s="28">
        <f t="shared" ref="I210" si="513">SUM(I208:I209)</f>
        <v>920</v>
      </c>
      <c r="J210" s="28">
        <f t="shared" ref="J210" si="514">SUM(J208:J209)</f>
        <v>944</v>
      </c>
      <c r="K210" s="28">
        <f t="shared" ref="K210" si="515">SUM(K208:K209)</f>
        <v>980</v>
      </c>
      <c r="L210" s="28">
        <f t="shared" ref="L210" si="516">SUM(L208:L209)</f>
        <v>1105</v>
      </c>
      <c r="M210" s="28">
        <f t="shared" ref="M210" si="517">SUM(M208:M209)</f>
        <v>0</v>
      </c>
      <c r="N210" s="28">
        <f t="shared" ref="N210" si="518">SUM(N208:N209)</f>
        <v>0</v>
      </c>
      <c r="O210" s="28">
        <f t="shared" si="479"/>
        <v>245</v>
      </c>
      <c r="P210" s="18">
        <f t="shared" si="478"/>
        <v>0.28688524590163933</v>
      </c>
      <c r="Q210" s="38">
        <f t="shared" si="480"/>
        <v>1105</v>
      </c>
      <c r="R210" s="29"/>
    </row>
    <row r="211" spans="1:19" ht="15" customHeight="1" x14ac:dyDescent="0.25">
      <c r="A211" s="74"/>
      <c r="B211" s="75"/>
      <c r="C211" s="75"/>
      <c r="D211" s="75"/>
      <c r="E211" s="75"/>
      <c r="F211" s="75"/>
      <c r="G211" s="75"/>
      <c r="H211" s="75"/>
      <c r="I211" s="75"/>
      <c r="J211" s="75"/>
      <c r="K211" s="75"/>
      <c r="L211" s="75"/>
      <c r="M211" s="75"/>
      <c r="N211" s="75"/>
      <c r="O211" s="75"/>
      <c r="P211" s="76"/>
      <c r="Q211" s="77" t="s">
        <v>53</v>
      </c>
      <c r="R211" s="29"/>
      <c r="S211" s="24" t="s">
        <v>40</v>
      </c>
    </row>
    <row r="212" spans="1:19" ht="15" customHeight="1" x14ac:dyDescent="0.25">
      <c r="A212" s="2" t="s">
        <v>3</v>
      </c>
      <c r="B212" s="21">
        <f>'[1]June 2015'!$N$20</f>
        <v>8</v>
      </c>
      <c r="C212" s="28">
        <f>'[2]July 2015'!$N$20</f>
        <v>9</v>
      </c>
      <c r="D212" s="28">
        <f>'[1]August 2015'!$N$20</f>
        <v>14</v>
      </c>
      <c r="E212" s="28">
        <f>'[1]September 2015'!$N$18</f>
        <v>1</v>
      </c>
      <c r="F212" s="28">
        <f>'[1]October 2015'!$N$18</f>
        <v>15</v>
      </c>
      <c r="G212" s="28">
        <f>'[1]November 2015'!$N$18</f>
        <v>6</v>
      </c>
      <c r="H212" s="28">
        <f>'[1]December 2015'!$N$18</f>
        <v>6</v>
      </c>
      <c r="I212" s="28">
        <f>'[3]January 2016'!$N$18</f>
        <v>12</v>
      </c>
      <c r="J212" s="28">
        <f>'[3]February 2016'!$N$18</f>
        <v>30</v>
      </c>
      <c r="K212" s="28">
        <f>'[3]March 2016'!$N$18</f>
        <v>18</v>
      </c>
      <c r="L212" s="28">
        <f>'[4]April 2016'!$N$18</f>
        <v>1</v>
      </c>
      <c r="M212" s="28"/>
      <c r="N212" s="28"/>
      <c r="O212" s="28"/>
      <c r="P212" s="15"/>
      <c r="Q212" s="38">
        <f>SUM(C212:N212)</f>
        <v>112</v>
      </c>
      <c r="R212" s="43" t="s">
        <v>45</v>
      </c>
      <c r="S212" s="24" t="s">
        <v>39</v>
      </c>
    </row>
    <row r="213" spans="1:19" ht="15" customHeight="1" x14ac:dyDescent="0.25">
      <c r="A213" s="2" t="s">
        <v>2</v>
      </c>
      <c r="B213" s="21">
        <f>'[1]June 2015'!$N$21</f>
        <v>5</v>
      </c>
      <c r="C213" s="28">
        <f>'[2]July 2015'!$N$21</f>
        <v>7</v>
      </c>
      <c r="D213" s="28">
        <f>'[1]August 2015'!$N$21</f>
        <v>4</v>
      </c>
      <c r="E213" s="28">
        <f>'[1]September 2015'!$N$19</f>
        <v>10</v>
      </c>
      <c r="F213" s="28">
        <f>'[1]October 2015'!$N$19</f>
        <v>3</v>
      </c>
      <c r="G213" s="28">
        <f>'[1]November 2015'!$N$19</f>
        <v>2</v>
      </c>
      <c r="H213" s="28">
        <f>'[1]December 2015'!$N$19</f>
        <v>1</v>
      </c>
      <c r="I213" s="28">
        <f>'[3]January 2016'!$N$19</f>
        <v>8</v>
      </c>
      <c r="J213" s="28">
        <f>'[3]February 2016'!$N$19</f>
        <v>0</v>
      </c>
      <c r="K213" s="28">
        <f>'[3]March 2016'!$N$19</f>
        <v>11</v>
      </c>
      <c r="L213" s="28">
        <f>'[4]April 2016'!$N$19</f>
        <v>4</v>
      </c>
      <c r="M213" s="28"/>
      <c r="N213" s="28"/>
      <c r="O213" s="28"/>
      <c r="P213" s="16"/>
      <c r="Q213" s="38">
        <f>SUM(C213:N213)</f>
        <v>50</v>
      </c>
      <c r="R213" s="45" t="s">
        <v>47</v>
      </c>
      <c r="S213" s="47" t="s">
        <v>49</v>
      </c>
    </row>
    <row r="214" spans="1:19" ht="15" customHeight="1" x14ac:dyDescent="0.25">
      <c r="A214" s="2" t="s">
        <v>34</v>
      </c>
      <c r="B214" s="66">
        <f>+B209/B205</f>
        <v>1.9746835443037976</v>
      </c>
      <c r="C214" s="32">
        <f t="shared" ref="C214" si="519">+C209/C205</f>
        <v>1.9849624060150375</v>
      </c>
      <c r="D214" s="32">
        <f t="shared" ref="D214:N214" si="520">+D209/D205</f>
        <v>1.8973105134474328</v>
      </c>
      <c r="E214" s="32">
        <f t="shared" si="520"/>
        <v>1.9876543209876543</v>
      </c>
      <c r="F214" s="32">
        <f t="shared" si="520"/>
        <v>1.9951219512195122</v>
      </c>
      <c r="G214" s="32">
        <f t="shared" si="520"/>
        <v>2</v>
      </c>
      <c r="H214" s="32">
        <f t="shared" si="520"/>
        <v>2.0652173913043477</v>
      </c>
      <c r="I214" s="32">
        <f t="shared" si="520"/>
        <v>2.1418269230769229</v>
      </c>
      <c r="J214" s="32">
        <f t="shared" si="520"/>
        <v>2.0938215102974826</v>
      </c>
      <c r="K214" s="32">
        <f t="shared" si="520"/>
        <v>2.0596026490066226</v>
      </c>
      <c r="L214" s="32">
        <f t="shared" si="520"/>
        <v>2.1716247139588098</v>
      </c>
      <c r="M214" s="32" t="e">
        <f t="shared" si="520"/>
        <v>#DIV/0!</v>
      </c>
      <c r="N214" s="32" t="e">
        <f t="shared" si="520"/>
        <v>#DIV/0!</v>
      </c>
      <c r="O214" s="32"/>
      <c r="P214" s="18"/>
      <c r="Q214" s="68">
        <f>+Q209/Q205</f>
        <v>2.1716247139588098</v>
      </c>
      <c r="R214" s="40">
        <f>+Q213/$U$5</f>
        <v>5</v>
      </c>
      <c r="S214" s="73">
        <f>[5]Sheet1!$O$14</f>
        <v>0.809010989010989</v>
      </c>
    </row>
    <row r="215" spans="1:19" ht="15" customHeight="1" x14ac:dyDescent="0.25">
      <c r="A215" s="1"/>
      <c r="D215" s="27"/>
      <c r="E215" s="27"/>
      <c r="F215" s="27"/>
      <c r="G215" s="27"/>
      <c r="H215" s="27"/>
      <c r="I215" s="27"/>
      <c r="J215" s="27"/>
      <c r="K215" s="27"/>
      <c r="L215" s="27"/>
      <c r="M215" s="27"/>
      <c r="N215" s="27"/>
      <c r="S215" s="18"/>
    </row>
    <row r="216" spans="1:19" ht="15" customHeight="1" x14ac:dyDescent="0.25">
      <c r="A216" s="8" t="s">
        <v>21</v>
      </c>
      <c r="B216" s="31" t="s">
        <v>51</v>
      </c>
      <c r="C216" s="31" t="s">
        <v>60</v>
      </c>
      <c r="D216" s="9" t="s">
        <v>61</v>
      </c>
      <c r="E216" s="9" t="s">
        <v>62</v>
      </c>
      <c r="F216" s="4" t="s">
        <v>63</v>
      </c>
      <c r="G216" s="4" t="s">
        <v>64</v>
      </c>
      <c r="H216" s="4" t="s">
        <v>65</v>
      </c>
      <c r="I216" s="4" t="s">
        <v>66</v>
      </c>
      <c r="J216" s="4" t="s">
        <v>67</v>
      </c>
      <c r="K216" s="4" t="s">
        <v>68</v>
      </c>
      <c r="L216" s="4" t="s">
        <v>69</v>
      </c>
      <c r="M216" s="4" t="s">
        <v>70</v>
      </c>
      <c r="N216" s="4" t="s">
        <v>71</v>
      </c>
      <c r="O216" s="14" t="s">
        <v>41</v>
      </c>
      <c r="P216" s="8" t="s">
        <v>42</v>
      </c>
      <c r="Q216" s="48" t="s">
        <v>52</v>
      </c>
      <c r="R216" s="17" t="s">
        <v>38</v>
      </c>
      <c r="S216" s="41" t="s">
        <v>43</v>
      </c>
    </row>
    <row r="217" spans="1:19" ht="15" customHeight="1" x14ac:dyDescent="0.25">
      <c r="A217" s="2" t="s">
        <v>0</v>
      </c>
      <c r="B217" s="21">
        <f>'[1]June 2015'!$O$17</f>
        <v>541</v>
      </c>
      <c r="C217" s="28">
        <f>'[2]July 2015'!$O$17</f>
        <v>514</v>
      </c>
      <c r="D217" s="28">
        <f>'[1]August 2015'!$O$17</f>
        <v>505</v>
      </c>
      <c r="E217" s="28">
        <f>'[1]September 2015'!$O$15</f>
        <v>493</v>
      </c>
      <c r="F217" s="28">
        <f>'[1]October 2015'!$O$15</f>
        <v>500</v>
      </c>
      <c r="G217" s="28">
        <f>'[1]November 2015'!$O$15</f>
        <v>506</v>
      </c>
      <c r="H217" s="28">
        <f>'[1]December 2015'!$O$15</f>
        <v>483</v>
      </c>
      <c r="I217" s="28">
        <f>'[3]January 2016'!$O$15</f>
        <v>472</v>
      </c>
      <c r="J217" s="28">
        <f>'[3]February 2016'!$O$15</f>
        <v>472</v>
      </c>
      <c r="K217" s="28">
        <f>'[3]March 2016'!$O$15</f>
        <v>480</v>
      </c>
      <c r="L217" s="28">
        <f>'[4]April 2016'!$O$15</f>
        <v>473</v>
      </c>
      <c r="M217" s="28"/>
      <c r="N217" s="28"/>
      <c r="O217" s="28">
        <f>+Q217-B217</f>
        <v>-68</v>
      </c>
      <c r="P217" s="18">
        <f t="shared" ref="P217:P224" si="521">+O217/$C217</f>
        <v>-0.13229571984435798</v>
      </c>
      <c r="Q217" s="38">
        <f>L217</f>
        <v>473</v>
      </c>
      <c r="R217" s="39" t="s">
        <v>27</v>
      </c>
      <c r="S217" s="39" t="s">
        <v>44</v>
      </c>
    </row>
    <row r="218" spans="1:19" ht="15" customHeight="1" x14ac:dyDescent="0.25">
      <c r="A218" s="2" t="s">
        <v>1</v>
      </c>
      <c r="B218" s="21">
        <f>'[1]June 2015'!$O$18+'[1]June 2015'!$O$21</f>
        <v>223</v>
      </c>
      <c r="C218" s="28">
        <f>'[2]July 2015'!$O$18+'[2]July 2015'!$O$21</f>
        <v>239</v>
      </c>
      <c r="D218" s="28">
        <f>'[1]August 2015'!$O$18+'[1]August 2015'!$O$21</f>
        <v>221</v>
      </c>
      <c r="E218" s="28">
        <f>'[1]September 2015'!$O$16+'[1]September 2015'!$O$19</f>
        <v>207</v>
      </c>
      <c r="F218" s="28">
        <f>'[1]October 2015'!$O$16+'[1]October 2015'!$O$19</f>
        <v>193</v>
      </c>
      <c r="G218" s="28">
        <f>'[1]November 2015'!$O$16+'[1]November 2015'!$O$19</f>
        <v>185</v>
      </c>
      <c r="H218" s="28">
        <f>'[1]December 2015'!$O$16+'[1]December 2015'!$O$19</f>
        <v>196</v>
      </c>
      <c r="I218" s="28">
        <f>'[3]January 2016'!$O$16+'[3]January 2016'!$O$19</f>
        <v>194</v>
      </c>
      <c r="J218" s="28">
        <f>'[3]February 2016'!$O$16+'[3]February 2016'!$O$19</f>
        <v>213</v>
      </c>
      <c r="K218" s="28">
        <f>'[3]March 2016'!$O$16+'[3]March 2016'!$O$19</f>
        <v>208</v>
      </c>
      <c r="L218" s="28">
        <f>'[4]April 2016'!$O$16+'[4]April 2016'!$O$19</f>
        <v>216</v>
      </c>
      <c r="M218" s="28"/>
      <c r="N218" s="28"/>
      <c r="O218" s="28">
        <f t="shared" ref="O218:O224" si="522">+Q218-B218</f>
        <v>-7</v>
      </c>
      <c r="P218" s="18">
        <f t="shared" si="521"/>
        <v>-2.9288702928870293E-2</v>
      </c>
      <c r="Q218" s="38">
        <f t="shared" ref="Q218:Q224" si="523">L218</f>
        <v>216</v>
      </c>
      <c r="R218" s="42">
        <f>1-Q218/(Q217+Q218)</f>
        <v>0.68650217706821481</v>
      </c>
      <c r="S218" s="71">
        <v>855</v>
      </c>
    </row>
    <row r="219" spans="1:19" ht="15" customHeight="1" x14ac:dyDescent="0.25">
      <c r="A219" s="2" t="s">
        <v>36</v>
      </c>
      <c r="B219" s="70">
        <f t="shared" ref="B219" si="524">SUM(B217:B218)</f>
        <v>764</v>
      </c>
      <c r="C219" s="36">
        <f t="shared" ref="C219" si="525">SUM(C217:C218)</f>
        <v>753</v>
      </c>
      <c r="D219" s="36">
        <f t="shared" ref="D219" si="526">SUM(D217:D218)</f>
        <v>726</v>
      </c>
      <c r="E219" s="36">
        <f t="shared" ref="E219" si="527">SUM(E217:E218)</f>
        <v>700</v>
      </c>
      <c r="F219" s="36">
        <f t="shared" ref="F219" si="528">SUM(F217:F218)</f>
        <v>693</v>
      </c>
      <c r="G219" s="36">
        <f t="shared" ref="G219" si="529">SUM(G217:G218)</f>
        <v>691</v>
      </c>
      <c r="H219" s="36">
        <f t="shared" ref="H219" si="530">SUM(H217:H218)</f>
        <v>679</v>
      </c>
      <c r="I219" s="36">
        <f t="shared" ref="I219" si="531">SUM(I217:I218)</f>
        <v>666</v>
      </c>
      <c r="J219" s="36">
        <f t="shared" ref="J219" si="532">SUM(J217:J218)</f>
        <v>685</v>
      </c>
      <c r="K219" s="36">
        <f t="shared" ref="K219" si="533">SUM(K217:K218)</f>
        <v>688</v>
      </c>
      <c r="L219" s="36">
        <f t="shared" ref="L219" si="534">SUM(L217:L218)</f>
        <v>689</v>
      </c>
      <c r="M219" s="36">
        <f t="shared" ref="M219" si="535">SUM(M217:M218)</f>
        <v>0</v>
      </c>
      <c r="N219" s="36">
        <f t="shared" ref="N219" si="536">SUM(N217:N218)</f>
        <v>0</v>
      </c>
      <c r="O219" s="28">
        <f t="shared" si="522"/>
        <v>-75</v>
      </c>
      <c r="P219" s="18">
        <f t="shared" si="521"/>
        <v>-9.9601593625498003E-2</v>
      </c>
      <c r="Q219" s="38">
        <f t="shared" si="523"/>
        <v>689</v>
      </c>
      <c r="R219" s="43"/>
      <c r="S219" s="44"/>
    </row>
    <row r="220" spans="1:19" ht="15" customHeight="1" x14ac:dyDescent="0.25">
      <c r="A220" s="2" t="s">
        <v>28</v>
      </c>
      <c r="B220" s="21">
        <f>'[1]June 2015'!$O$19</f>
        <v>54</v>
      </c>
      <c r="C220" s="28">
        <f>'[2]July 2015'!$O$19</f>
        <v>54</v>
      </c>
      <c r="D220" s="28">
        <f>'[1]August 2015'!$O$19</f>
        <v>53</v>
      </c>
      <c r="E220" s="28">
        <f>'[1]September 2015'!$O$17</f>
        <v>54</v>
      </c>
      <c r="F220" s="28">
        <f>'[1]October 2015'!$O$17</f>
        <v>54</v>
      </c>
      <c r="G220" s="28">
        <f>'[1]November 2015'!$O$17</f>
        <v>53</v>
      </c>
      <c r="H220" s="28">
        <f>'[1]December 2015'!$O$17</f>
        <v>51</v>
      </c>
      <c r="I220" s="28">
        <f>'[3]January 2016'!$O$17</f>
        <v>50</v>
      </c>
      <c r="J220" s="28">
        <f>'[3]February 2016'!$O$17</f>
        <v>49</v>
      </c>
      <c r="K220" s="28">
        <f>'[3]March 2016'!$O$17</f>
        <v>49</v>
      </c>
      <c r="L220" s="28">
        <f>'[4]April 2016'!$O$17</f>
        <v>50</v>
      </c>
      <c r="M220" s="28"/>
      <c r="N220" s="28"/>
      <c r="O220" s="28">
        <f t="shared" si="522"/>
        <v>-4</v>
      </c>
      <c r="P220" s="18">
        <f t="shared" si="521"/>
        <v>-7.407407407407407E-2</v>
      </c>
      <c r="Q220" s="38">
        <f t="shared" si="523"/>
        <v>50</v>
      </c>
      <c r="R220" s="43" t="s">
        <v>45</v>
      </c>
      <c r="S220" s="43" t="s">
        <v>48</v>
      </c>
    </row>
    <row r="221" spans="1:19" ht="15" customHeight="1" x14ac:dyDescent="0.25">
      <c r="A221" s="2" t="s">
        <v>30</v>
      </c>
      <c r="B221" s="21">
        <f t="shared" ref="B221" si="537">+SUM(B219:B220)</f>
        <v>818</v>
      </c>
      <c r="C221" s="28">
        <f t="shared" ref="C221" si="538">+SUM(C219:C220)</f>
        <v>807</v>
      </c>
      <c r="D221" s="28">
        <f t="shared" ref="D221" si="539">+SUM(D219:D220)</f>
        <v>779</v>
      </c>
      <c r="E221" s="28">
        <f t="shared" ref="E221" si="540">+SUM(E219:E220)</f>
        <v>754</v>
      </c>
      <c r="F221" s="28">
        <f t="shared" ref="F221" si="541">+SUM(F219:F220)</f>
        <v>747</v>
      </c>
      <c r="G221" s="28">
        <f t="shared" ref="G221" si="542">+SUM(G219:G220)</f>
        <v>744</v>
      </c>
      <c r="H221" s="28">
        <f t="shared" ref="H221" si="543">+SUM(H219:H220)</f>
        <v>730</v>
      </c>
      <c r="I221" s="28">
        <f t="shared" ref="I221" si="544">+SUM(I219:I220)</f>
        <v>716</v>
      </c>
      <c r="J221" s="28">
        <f t="shared" ref="J221" si="545">+SUM(J219:J220)</f>
        <v>734</v>
      </c>
      <c r="K221" s="28">
        <f t="shared" ref="K221" si="546">+SUM(K219:K220)</f>
        <v>737</v>
      </c>
      <c r="L221" s="28">
        <f t="shared" ref="L221" si="547">+SUM(L219:L220)</f>
        <v>739</v>
      </c>
      <c r="M221" s="28">
        <f t="shared" ref="M221" si="548">+SUM(M219:M220)</f>
        <v>0</v>
      </c>
      <c r="N221" s="28">
        <f t="shared" ref="N221" si="549">+SUM(N219:N220)</f>
        <v>0</v>
      </c>
      <c r="O221" s="28">
        <f t="shared" si="522"/>
        <v>-79</v>
      </c>
      <c r="P221" s="18">
        <f t="shared" si="521"/>
        <v>-9.7893432465923177E-2</v>
      </c>
      <c r="Q221" s="38">
        <f t="shared" si="523"/>
        <v>739</v>
      </c>
      <c r="R221" s="45" t="s">
        <v>46</v>
      </c>
      <c r="S221" s="46" t="s">
        <v>44</v>
      </c>
    </row>
    <row r="222" spans="1:19" ht="15" customHeight="1" x14ac:dyDescent="0.25">
      <c r="A222" s="2" t="s">
        <v>31</v>
      </c>
      <c r="B222" s="21">
        <f>'[1]June 2015'!$O$11</f>
        <v>482</v>
      </c>
      <c r="C222" s="28">
        <f>'[2]July 2015'!$O$11</f>
        <v>434</v>
      </c>
      <c r="D222" s="28">
        <f>'[1]August 2015'!$O$11</f>
        <v>402</v>
      </c>
      <c r="E222" s="28">
        <f>'[1]September 2015'!$O$9</f>
        <v>362</v>
      </c>
      <c r="F222" s="28">
        <f>'[1]October 2015'!$O$9</f>
        <v>362</v>
      </c>
      <c r="G222" s="28">
        <f>'[1]November 2015'!$O$9</f>
        <v>342</v>
      </c>
      <c r="H222" s="28">
        <f>'[1]December 2015'!$O$9</f>
        <v>382</v>
      </c>
      <c r="I222" s="28">
        <f>'[3]January 2016'!$O$9</f>
        <v>410</v>
      </c>
      <c r="J222" s="28">
        <f>'[3]February 2016'!$O$9</f>
        <v>400</v>
      </c>
      <c r="K222" s="28">
        <f>'[3]March 2016'!$O$9</f>
        <v>391</v>
      </c>
      <c r="L222" s="28">
        <f>'[4]April 2016'!$O$9</f>
        <v>366</v>
      </c>
      <c r="M222" s="28"/>
      <c r="N222" s="28"/>
      <c r="O222" s="28">
        <f t="shared" si="522"/>
        <v>-116</v>
      </c>
      <c r="P222" s="18">
        <f t="shared" si="521"/>
        <v>-0.26728110599078342</v>
      </c>
      <c r="Q222" s="38">
        <f t="shared" si="523"/>
        <v>366</v>
      </c>
      <c r="R222" s="40">
        <f>+Q226/$U$5</f>
        <v>10.8</v>
      </c>
      <c r="S222" s="42">
        <f>(Q219)/S218</f>
        <v>0.80584795321637426</v>
      </c>
    </row>
    <row r="223" spans="1:19" ht="15" customHeight="1" x14ac:dyDescent="0.25">
      <c r="A223" s="2" t="s">
        <v>32</v>
      </c>
      <c r="B223" s="21">
        <f>'[1]June 2015'!$O$13+'[1]June 2015'!$O$15</f>
        <v>1204</v>
      </c>
      <c r="C223" s="28">
        <f>'[2]July 2015'!$O$13+'[2]July 2015'!$O$15</f>
        <v>1154</v>
      </c>
      <c r="D223" s="28">
        <f>'[1]August 2015'!$O$13+'[1]August 2015'!$O$15</f>
        <v>1124</v>
      </c>
      <c r="E223" s="28">
        <f>'[1]September 2015'!$O$11+'[1]September 2015'!$O$13</f>
        <v>1064</v>
      </c>
      <c r="F223" s="28">
        <f>'[1]October 2015'!$O$11+'[1]October 2015'!$O$13</f>
        <v>1102</v>
      </c>
      <c r="G223" s="28">
        <f>'[1]November 2015'!$O$11+'[1]November 2015'!$O$13</f>
        <v>1134</v>
      </c>
      <c r="H223" s="28">
        <f>'[1]December 2015'!$O$11+'[1]December 2015'!$O$13</f>
        <v>1120</v>
      </c>
      <c r="I223" s="28">
        <f>'[3]January 2016'!$O$11+'[3]January 2016'!$O$13</f>
        <v>1089</v>
      </c>
      <c r="J223" s="28">
        <f>'[3]February 2016'!$O$11+'[3]February 2016'!$O$13</f>
        <v>1108</v>
      </c>
      <c r="K223" s="28">
        <f>'[3]March 2016'!$O$11+'[3]March 2016'!$O$13</f>
        <v>1096</v>
      </c>
      <c r="L223" s="28">
        <f>'[4]April 2016'!$O$11+'[4]April 2016'!$O$13</f>
        <v>1109</v>
      </c>
      <c r="M223" s="28"/>
      <c r="N223" s="28"/>
      <c r="O223" s="28">
        <f t="shared" si="522"/>
        <v>-95</v>
      </c>
      <c r="P223" s="18">
        <f t="shared" si="521"/>
        <v>-8.2322357019064124E-2</v>
      </c>
      <c r="Q223" s="38">
        <f t="shared" si="523"/>
        <v>1109</v>
      </c>
      <c r="R223" s="29"/>
      <c r="S223" s="44"/>
    </row>
    <row r="224" spans="1:19" ht="15" customHeight="1" x14ac:dyDescent="0.25">
      <c r="A224" s="2" t="s">
        <v>33</v>
      </c>
      <c r="B224" s="21">
        <f t="shared" ref="B224" si="550">SUM(B222:B223)</f>
        <v>1686</v>
      </c>
      <c r="C224" s="28">
        <f t="shared" ref="C224" si="551">SUM(C222:C223)</f>
        <v>1588</v>
      </c>
      <c r="D224" s="28">
        <f>SUM(D222:D223)</f>
        <v>1526</v>
      </c>
      <c r="E224" s="28">
        <f t="shared" ref="E224" si="552">SUM(E222:E223)</f>
        <v>1426</v>
      </c>
      <c r="F224" s="28">
        <f t="shared" ref="F224" si="553">SUM(F222:F223)</f>
        <v>1464</v>
      </c>
      <c r="G224" s="28">
        <f t="shared" ref="G224" si="554">SUM(G222:G223)</f>
        <v>1476</v>
      </c>
      <c r="H224" s="28">
        <f t="shared" ref="H224" si="555">SUM(H222:H223)</f>
        <v>1502</v>
      </c>
      <c r="I224" s="28">
        <f t="shared" ref="I224" si="556">SUM(I222:I223)</f>
        <v>1499</v>
      </c>
      <c r="J224" s="28">
        <f t="shared" ref="J224" si="557">SUM(J222:J223)</f>
        <v>1508</v>
      </c>
      <c r="K224" s="28">
        <f t="shared" ref="K224" si="558">SUM(K222:K223)</f>
        <v>1487</v>
      </c>
      <c r="L224" s="28">
        <f t="shared" ref="L224" si="559">SUM(L222:L223)</f>
        <v>1475</v>
      </c>
      <c r="M224" s="28">
        <f t="shared" ref="M224" si="560">SUM(M222:M223)</f>
        <v>0</v>
      </c>
      <c r="N224" s="28">
        <f t="shared" ref="N224" si="561">SUM(N222:N223)</f>
        <v>0</v>
      </c>
      <c r="O224" s="28">
        <f t="shared" si="522"/>
        <v>-211</v>
      </c>
      <c r="P224" s="18">
        <f t="shared" si="521"/>
        <v>-0.13287153652392947</v>
      </c>
      <c r="Q224" s="38">
        <f t="shared" si="523"/>
        <v>1475</v>
      </c>
      <c r="R224" s="29"/>
    </row>
    <row r="225" spans="1:19" ht="15" customHeight="1" x14ac:dyDescent="0.25">
      <c r="A225" s="74"/>
      <c r="B225" s="75"/>
      <c r="C225" s="75"/>
      <c r="D225" s="75"/>
      <c r="E225" s="75"/>
      <c r="F225" s="75"/>
      <c r="G225" s="75"/>
      <c r="H225" s="75"/>
      <c r="I225" s="75"/>
      <c r="J225" s="75"/>
      <c r="K225" s="75"/>
      <c r="L225" s="75"/>
      <c r="M225" s="75"/>
      <c r="N225" s="75"/>
      <c r="O225" s="75"/>
      <c r="P225" s="76"/>
      <c r="Q225" s="77" t="s">
        <v>53</v>
      </c>
      <c r="R225" s="29"/>
      <c r="S225" s="24" t="s">
        <v>40</v>
      </c>
    </row>
    <row r="226" spans="1:19" ht="15" customHeight="1" x14ac:dyDescent="0.25">
      <c r="A226" s="2" t="s">
        <v>3</v>
      </c>
      <c r="B226" s="21">
        <f>'[1]June 2015'!$O$20</f>
        <v>8</v>
      </c>
      <c r="C226" s="28">
        <f>'[2]July 2015'!$O$20</f>
        <v>10</v>
      </c>
      <c r="D226" s="28">
        <f>'[1]August 2015'!$O$20</f>
        <v>10</v>
      </c>
      <c r="E226" s="28">
        <f>'[1]September 2015'!$O$18</f>
        <v>16</v>
      </c>
      <c r="F226" s="28">
        <f>'[1]October 2015'!$O$18</f>
        <v>12</v>
      </c>
      <c r="G226" s="28">
        <f>'[1]November 2015'!$O$18</f>
        <v>12</v>
      </c>
      <c r="H226" s="28">
        <f>'[1]December 2015'!$O$18</f>
        <v>0</v>
      </c>
      <c r="I226" s="28">
        <f>'[3]January 2016'!$O$18</f>
        <v>1</v>
      </c>
      <c r="J226" s="28">
        <f>'[3]February 2016'!$O$18</f>
        <v>26</v>
      </c>
      <c r="K226" s="28">
        <f>'[3]March 2016'!$O$18</f>
        <v>12</v>
      </c>
      <c r="L226" s="28">
        <f>'[4]April 2016'!$O$18</f>
        <v>9</v>
      </c>
      <c r="M226" s="28"/>
      <c r="N226" s="28"/>
      <c r="O226" s="28"/>
      <c r="P226" s="15"/>
      <c r="Q226" s="38">
        <f>SUM(C226:N226)</f>
        <v>108</v>
      </c>
      <c r="R226" s="43" t="s">
        <v>45</v>
      </c>
      <c r="S226" s="24" t="s">
        <v>39</v>
      </c>
    </row>
    <row r="227" spans="1:19" ht="15" customHeight="1" x14ac:dyDescent="0.25">
      <c r="A227" s="2" t="s">
        <v>2</v>
      </c>
      <c r="B227" s="21">
        <f>'[1]June 2015'!$O$21</f>
        <v>19</v>
      </c>
      <c r="C227" s="28">
        <f>'[2]July 2015'!$O$21</f>
        <v>35</v>
      </c>
      <c r="D227" s="28">
        <f>'[1]August 2015'!$O$21</f>
        <v>41</v>
      </c>
      <c r="E227" s="28">
        <f>'[1]September 2015'!$O$19</f>
        <v>18</v>
      </c>
      <c r="F227" s="28">
        <f>'[1]October 2015'!$O$19</f>
        <v>14</v>
      </c>
      <c r="G227" s="28">
        <f>'[1]November 2015'!$O$19</f>
        <v>11</v>
      </c>
      <c r="H227" s="28">
        <f>'[1]December 2015'!$O$19</f>
        <v>14</v>
      </c>
      <c r="I227" s="28">
        <f>'[3]January 2016'!$O$19</f>
        <v>9</v>
      </c>
      <c r="J227" s="28">
        <f>'[3]February 2016'!$O$19</f>
        <v>9</v>
      </c>
      <c r="K227" s="28">
        <f>'[3]March 2016'!$O$19</f>
        <v>8</v>
      </c>
      <c r="L227" s="28">
        <f>'[4]April 2016'!$O$19</f>
        <v>13</v>
      </c>
      <c r="M227" s="28"/>
      <c r="N227" s="28"/>
      <c r="O227" s="28"/>
      <c r="P227" s="16"/>
      <c r="Q227" s="38">
        <f>SUM(C227:N227)</f>
        <v>172</v>
      </c>
      <c r="R227" s="45" t="s">
        <v>47</v>
      </c>
      <c r="S227" s="47" t="s">
        <v>49</v>
      </c>
    </row>
    <row r="228" spans="1:19" ht="15" customHeight="1" x14ac:dyDescent="0.25">
      <c r="A228" s="2" t="s">
        <v>34</v>
      </c>
      <c r="B228" s="66">
        <f>+B223/B219</f>
        <v>1.5759162303664922</v>
      </c>
      <c r="C228" s="32">
        <f t="shared" ref="C228" si="562">+C223/C219</f>
        <v>1.5325365205843293</v>
      </c>
      <c r="D228" s="32">
        <f t="shared" ref="D228:N228" si="563">+D223/D219</f>
        <v>1.5482093663911847</v>
      </c>
      <c r="E228" s="32">
        <f t="shared" si="563"/>
        <v>1.52</v>
      </c>
      <c r="F228" s="32">
        <f t="shared" si="563"/>
        <v>1.5901875901875901</v>
      </c>
      <c r="G228" s="32">
        <f t="shared" si="563"/>
        <v>1.6410998552821998</v>
      </c>
      <c r="H228" s="32">
        <f t="shared" si="563"/>
        <v>1.6494845360824741</v>
      </c>
      <c r="I228" s="32">
        <f t="shared" si="563"/>
        <v>1.6351351351351351</v>
      </c>
      <c r="J228" s="32">
        <f t="shared" si="563"/>
        <v>1.6175182481751824</v>
      </c>
      <c r="K228" s="32">
        <f t="shared" si="563"/>
        <v>1.5930232558139534</v>
      </c>
      <c r="L228" s="32">
        <f t="shared" si="563"/>
        <v>1.6095791001451378</v>
      </c>
      <c r="M228" s="32" t="e">
        <f t="shared" si="563"/>
        <v>#DIV/0!</v>
      </c>
      <c r="N228" s="32" t="e">
        <f t="shared" si="563"/>
        <v>#DIV/0!</v>
      </c>
      <c r="O228" s="32"/>
      <c r="P228" s="18"/>
      <c r="Q228" s="68">
        <f>+Q223/Q219</f>
        <v>1.6095791001451378</v>
      </c>
      <c r="R228" s="40">
        <f>+Q227/$U$5</f>
        <v>17.2</v>
      </c>
      <c r="S228" s="73">
        <f>[5]Sheet1!$O$15</f>
        <v>0.72387295081967218</v>
      </c>
    </row>
    <row r="229" spans="1:19" ht="15" customHeight="1" x14ac:dyDescent="0.25">
      <c r="A229" s="1"/>
      <c r="D229" s="27"/>
      <c r="E229" s="27"/>
      <c r="F229" s="27"/>
      <c r="G229" s="27"/>
      <c r="H229" s="27"/>
      <c r="I229" s="27"/>
      <c r="J229" s="27"/>
      <c r="K229" s="27"/>
      <c r="L229" s="27"/>
      <c r="M229" s="27"/>
      <c r="N229" s="27"/>
      <c r="S229" s="18"/>
    </row>
    <row r="230" spans="1:19" ht="15" customHeight="1" x14ac:dyDescent="0.25">
      <c r="A230" s="8" t="s">
        <v>16</v>
      </c>
      <c r="B230" s="31" t="s">
        <v>51</v>
      </c>
      <c r="C230" s="31" t="s">
        <v>60</v>
      </c>
      <c r="D230" s="9" t="s">
        <v>61</v>
      </c>
      <c r="E230" s="9" t="s">
        <v>62</v>
      </c>
      <c r="F230" s="4" t="s">
        <v>63</v>
      </c>
      <c r="G230" s="4" t="s">
        <v>64</v>
      </c>
      <c r="H230" s="4" t="s">
        <v>65</v>
      </c>
      <c r="I230" s="4" t="s">
        <v>66</v>
      </c>
      <c r="J230" s="4" t="s">
        <v>67</v>
      </c>
      <c r="K230" s="4" t="s">
        <v>68</v>
      </c>
      <c r="L230" s="4" t="s">
        <v>69</v>
      </c>
      <c r="M230" s="4" t="s">
        <v>70</v>
      </c>
      <c r="N230" s="4" t="s">
        <v>71</v>
      </c>
      <c r="O230" s="14" t="s">
        <v>41</v>
      </c>
      <c r="P230" s="8" t="s">
        <v>42</v>
      </c>
      <c r="Q230" s="48" t="s">
        <v>52</v>
      </c>
      <c r="R230" s="17" t="s">
        <v>38</v>
      </c>
      <c r="S230" s="41" t="s">
        <v>43</v>
      </c>
    </row>
    <row r="231" spans="1:19" ht="15" customHeight="1" x14ac:dyDescent="0.25">
      <c r="A231" s="2" t="s">
        <v>0</v>
      </c>
      <c r="B231" s="21">
        <f>'[1]June 2015'!$U$17</f>
        <v>271</v>
      </c>
      <c r="C231" s="28">
        <f>'[2]July 2015'!$U$17</f>
        <v>275</v>
      </c>
      <c r="D231" s="28">
        <f>'[1]August 2015'!$U$17</f>
        <v>272</v>
      </c>
      <c r="E231" s="28">
        <f>'[1]September 2015'!$U$15</f>
        <v>275</v>
      </c>
      <c r="F231" s="28">
        <f>'[1]October 2015'!$U$15</f>
        <v>285</v>
      </c>
      <c r="G231" s="28">
        <f>'[1]November 2015'!$U$15</f>
        <v>293</v>
      </c>
      <c r="H231" s="28">
        <f>'[1]December 2015'!$U$15</f>
        <v>288</v>
      </c>
      <c r="I231" s="28">
        <f>'[3]January 2016'!$U$15</f>
        <v>301</v>
      </c>
      <c r="J231" s="28">
        <f>'[3]February 2016'!$U$15</f>
        <v>319</v>
      </c>
      <c r="K231" s="28">
        <f>'[3]March 2016'!$U$15</f>
        <v>311</v>
      </c>
      <c r="L231" s="28">
        <f>'[4]April 2016'!$U$15</f>
        <v>316</v>
      </c>
      <c r="M231" s="28"/>
      <c r="N231" s="28"/>
      <c r="O231" s="28">
        <f>+Q231-B231</f>
        <v>45</v>
      </c>
      <c r="P231" s="18">
        <f t="shared" ref="P231:P238" si="564">+O231/$C231</f>
        <v>0.16363636363636364</v>
      </c>
      <c r="Q231" s="38">
        <f>L231</f>
        <v>316</v>
      </c>
      <c r="R231" s="39" t="s">
        <v>27</v>
      </c>
      <c r="S231" s="39" t="s">
        <v>44</v>
      </c>
    </row>
    <row r="232" spans="1:19" ht="15" customHeight="1" x14ac:dyDescent="0.25">
      <c r="A232" s="2" t="s">
        <v>1</v>
      </c>
      <c r="B232" s="21">
        <f>'[1]June 2015'!$U$18+'[1]June 2015'!$U$21</f>
        <v>73</v>
      </c>
      <c r="C232" s="28">
        <f>'[2]July 2015'!$U$18+'[2]July 2015'!$U$21</f>
        <v>69</v>
      </c>
      <c r="D232" s="28">
        <f>'[1]August 2015'!$U$18+'[1]August 2015'!$U$21</f>
        <v>72</v>
      </c>
      <c r="E232" s="28">
        <f>'[1]September 2015'!$U$16+'[1]September 2015'!$U$19</f>
        <v>79</v>
      </c>
      <c r="F232" s="28">
        <f>'[1]October 2015'!$U$16+'[1]October 2015'!$U$19</f>
        <v>78</v>
      </c>
      <c r="G232" s="28">
        <f>'[1]November 2015'!$U$16+'[1]November 2015'!$U$19</f>
        <v>73</v>
      </c>
      <c r="H232" s="28">
        <f>'[1]December 2015'!$U$16+'[1]December 2015'!$U$19</f>
        <v>74</v>
      </c>
      <c r="I232" s="28">
        <f>'[3]January 2016'!$U$16+'[3]January 2016'!$U$19</f>
        <v>70</v>
      </c>
      <c r="J232" s="28">
        <f>'[3]February 2016'!$U$16+'[3]February 2016'!$U$19</f>
        <v>64</v>
      </c>
      <c r="K232" s="28">
        <f>'[3]March 2016'!$U$16+'[3]March 2016'!$U$19</f>
        <v>71</v>
      </c>
      <c r="L232" s="28">
        <f>'[4]April 2016'!$U$16+'[4]April 2016'!$U$19</f>
        <v>59</v>
      </c>
      <c r="M232" s="28"/>
      <c r="N232" s="28"/>
      <c r="O232" s="28">
        <f t="shared" ref="O232:O238" si="565">+Q232-B232</f>
        <v>-14</v>
      </c>
      <c r="P232" s="18">
        <f t="shared" si="564"/>
        <v>-0.20289855072463769</v>
      </c>
      <c r="Q232" s="38">
        <f t="shared" ref="Q232:Q238" si="566">L232</f>
        <v>59</v>
      </c>
      <c r="R232" s="42">
        <f>1-Q232/(Q231+Q232)</f>
        <v>0.84266666666666667</v>
      </c>
      <c r="S232" s="71">
        <v>385</v>
      </c>
    </row>
    <row r="233" spans="1:19" ht="15" customHeight="1" x14ac:dyDescent="0.25">
      <c r="A233" s="2" t="s">
        <v>36</v>
      </c>
      <c r="B233" s="70">
        <f t="shared" ref="B233" si="567">SUM(B231:B232)</f>
        <v>344</v>
      </c>
      <c r="C233" s="36">
        <f t="shared" ref="C233" si="568">SUM(C231:C232)</f>
        <v>344</v>
      </c>
      <c r="D233" s="36">
        <f t="shared" ref="D233" si="569">SUM(D231:D232)</f>
        <v>344</v>
      </c>
      <c r="E233" s="36">
        <f t="shared" ref="E233" si="570">SUM(E231:E232)</f>
        <v>354</v>
      </c>
      <c r="F233" s="36">
        <f t="shared" ref="F233" si="571">SUM(F231:F232)</f>
        <v>363</v>
      </c>
      <c r="G233" s="36">
        <f t="shared" ref="G233" si="572">SUM(G231:G232)</f>
        <v>366</v>
      </c>
      <c r="H233" s="36">
        <f t="shared" ref="H233" si="573">SUM(H231:H232)</f>
        <v>362</v>
      </c>
      <c r="I233" s="36">
        <f t="shared" ref="I233" si="574">SUM(I231:I232)</f>
        <v>371</v>
      </c>
      <c r="J233" s="36">
        <f t="shared" ref="J233" si="575">SUM(J231:J232)</f>
        <v>383</v>
      </c>
      <c r="K233" s="36">
        <f t="shared" ref="K233" si="576">SUM(K231:K232)</f>
        <v>382</v>
      </c>
      <c r="L233" s="36">
        <f t="shared" ref="L233" si="577">SUM(L231:L232)</f>
        <v>375</v>
      </c>
      <c r="M233" s="36">
        <f t="shared" ref="M233" si="578">SUM(M231:M232)</f>
        <v>0</v>
      </c>
      <c r="N233" s="36">
        <f t="shared" ref="N233" si="579">SUM(N231:N232)</f>
        <v>0</v>
      </c>
      <c r="O233" s="28">
        <f t="shared" si="565"/>
        <v>31</v>
      </c>
      <c r="P233" s="18">
        <f t="shared" si="564"/>
        <v>9.0116279069767435E-2</v>
      </c>
      <c r="Q233" s="38">
        <f t="shared" si="566"/>
        <v>375</v>
      </c>
      <c r="R233" s="43"/>
      <c r="S233" s="44"/>
    </row>
    <row r="234" spans="1:19" ht="15" customHeight="1" x14ac:dyDescent="0.25">
      <c r="A234" s="2" t="s">
        <v>28</v>
      </c>
      <c r="B234" s="21">
        <f>'[1]June 2015'!$U$19</f>
        <v>19</v>
      </c>
      <c r="C234" s="28">
        <f>'[2]July 2015'!$U$19</f>
        <v>20</v>
      </c>
      <c r="D234" s="28">
        <f>'[1]August 2015'!$U$19</f>
        <v>21</v>
      </c>
      <c r="E234" s="28">
        <f>'[1]September 2015'!$U$17</f>
        <v>22</v>
      </c>
      <c r="F234" s="28">
        <f>'[1]October 2015'!$U$17</f>
        <v>23</v>
      </c>
      <c r="G234" s="28">
        <f>'[1]November 2015'!$U$17</f>
        <v>23</v>
      </c>
      <c r="H234" s="28">
        <f>'[1]December 2015'!$U$17</f>
        <v>23</v>
      </c>
      <c r="I234" s="28">
        <f>'[3]January 2016'!$U$17</f>
        <v>23</v>
      </c>
      <c r="J234" s="28">
        <f>'[3]February 2016'!$U$17</f>
        <v>23</v>
      </c>
      <c r="K234" s="28">
        <f>'[3]March 2016'!$U$17</f>
        <v>23</v>
      </c>
      <c r="L234" s="28">
        <f>'[4]April 2016'!$U$17</f>
        <v>24</v>
      </c>
      <c r="M234" s="28"/>
      <c r="N234" s="28"/>
      <c r="O234" s="28">
        <f t="shared" si="565"/>
        <v>5</v>
      </c>
      <c r="P234" s="18">
        <f t="shared" si="564"/>
        <v>0.25</v>
      </c>
      <c r="Q234" s="38">
        <f t="shared" si="566"/>
        <v>24</v>
      </c>
      <c r="R234" s="43" t="s">
        <v>45</v>
      </c>
      <c r="S234" s="43" t="s">
        <v>48</v>
      </c>
    </row>
    <row r="235" spans="1:19" ht="15" customHeight="1" x14ac:dyDescent="0.25">
      <c r="A235" s="2" t="s">
        <v>30</v>
      </c>
      <c r="B235" s="21">
        <f t="shared" ref="B235" si="580">+SUM(B233:B234)</f>
        <v>363</v>
      </c>
      <c r="C235" s="28">
        <f t="shared" ref="C235" si="581">+SUM(C233:C234)</f>
        <v>364</v>
      </c>
      <c r="D235" s="28">
        <f t="shared" ref="D235" si="582">+SUM(D233:D234)</f>
        <v>365</v>
      </c>
      <c r="E235" s="28">
        <f t="shared" ref="E235" si="583">+SUM(E233:E234)</f>
        <v>376</v>
      </c>
      <c r="F235" s="28">
        <f t="shared" ref="F235" si="584">+SUM(F233:F234)</f>
        <v>386</v>
      </c>
      <c r="G235" s="28">
        <f t="shared" ref="G235" si="585">+SUM(G233:G234)</f>
        <v>389</v>
      </c>
      <c r="H235" s="28">
        <f t="shared" ref="H235" si="586">+SUM(H233:H234)</f>
        <v>385</v>
      </c>
      <c r="I235" s="28">
        <f t="shared" ref="I235" si="587">+SUM(I233:I234)</f>
        <v>394</v>
      </c>
      <c r="J235" s="28">
        <f t="shared" ref="J235" si="588">+SUM(J233:J234)</f>
        <v>406</v>
      </c>
      <c r="K235" s="28">
        <f t="shared" ref="K235" si="589">+SUM(K233:K234)</f>
        <v>405</v>
      </c>
      <c r="L235" s="28">
        <f t="shared" ref="L235" si="590">+SUM(L233:L234)</f>
        <v>399</v>
      </c>
      <c r="M235" s="28">
        <f t="shared" ref="M235" si="591">+SUM(M233:M234)</f>
        <v>0</v>
      </c>
      <c r="N235" s="28">
        <f t="shared" ref="N235" si="592">+SUM(N233:N234)</f>
        <v>0</v>
      </c>
      <c r="O235" s="28">
        <f t="shared" si="565"/>
        <v>36</v>
      </c>
      <c r="P235" s="18">
        <f t="shared" si="564"/>
        <v>9.8901098901098897E-2</v>
      </c>
      <c r="Q235" s="38">
        <f t="shared" si="566"/>
        <v>399</v>
      </c>
      <c r="R235" s="45" t="s">
        <v>46</v>
      </c>
      <c r="S235" s="46" t="s">
        <v>44</v>
      </c>
    </row>
    <row r="236" spans="1:19" ht="15" customHeight="1" x14ac:dyDescent="0.25">
      <c r="A236" s="2" t="s">
        <v>73</v>
      </c>
      <c r="B236" s="21">
        <f>'[1]June 2015'!$U$11</f>
        <v>87</v>
      </c>
      <c r="C236" s="28">
        <f>'[2]July 2015'!$U$11</f>
        <v>86</v>
      </c>
      <c r="D236" s="28">
        <f>'[1]August 2015'!$U$11</f>
        <v>102</v>
      </c>
      <c r="E236" s="28">
        <f>'[1]September 2015'!$U$9</f>
        <v>103</v>
      </c>
      <c r="F236" s="28">
        <f>'[1]October 2015'!$U$9</f>
        <v>90</v>
      </c>
      <c r="G236" s="28">
        <f>'[1]November 2015'!$U$9</f>
        <v>81</v>
      </c>
      <c r="H236" s="28">
        <f>'[1]December 2015'!$U$9</f>
        <v>74</v>
      </c>
      <c r="I236" s="28">
        <f>'[3]January 2016'!$U$9</f>
        <v>59</v>
      </c>
      <c r="J236" s="28">
        <f>'[3]February 2016'!$U$9</f>
        <v>57</v>
      </c>
      <c r="K236" s="28">
        <f>'[3]March 2016'!$U$9</f>
        <v>53</v>
      </c>
      <c r="L236" s="28">
        <f>'[4]April 2016'!$U$9</f>
        <v>94</v>
      </c>
      <c r="M236" s="28"/>
      <c r="N236" s="28"/>
      <c r="O236" s="28">
        <f t="shared" si="565"/>
        <v>7</v>
      </c>
      <c r="P236" s="18">
        <f t="shared" si="564"/>
        <v>8.1395348837209308E-2</v>
      </c>
      <c r="Q236" s="38">
        <f t="shared" si="566"/>
        <v>94</v>
      </c>
      <c r="R236" s="40">
        <f>+Q240/$U$5</f>
        <v>9.4</v>
      </c>
      <c r="S236" s="42">
        <f>(Q233)/S232</f>
        <v>0.97402597402597402</v>
      </c>
    </row>
    <row r="237" spans="1:19" ht="15" customHeight="1" x14ac:dyDescent="0.25">
      <c r="A237" s="2" t="s">
        <v>32</v>
      </c>
      <c r="B237" s="21">
        <f>'[1]June 2015'!$U$13+'[1]June 2015'!$U$15</f>
        <v>690</v>
      </c>
      <c r="C237" s="28">
        <f>'[2]July 2015'!$U$13+'[2]July 2015'!$U$15</f>
        <v>698</v>
      </c>
      <c r="D237" s="28">
        <f>'[1]August 2015'!$U$13+'[1]August 2015'!$U$15</f>
        <v>673</v>
      </c>
      <c r="E237" s="28">
        <f>'[1]September 2015'!$U$11+'[1]September 2015'!$U$13</f>
        <v>671</v>
      </c>
      <c r="F237" s="28">
        <f>'[1]October 2015'!$U$11+'[1]October 2015'!$U$13</f>
        <v>693</v>
      </c>
      <c r="G237" s="28">
        <f>'[1]November 2015'!$U$11+'[1]November 2015'!$U$13</f>
        <v>678</v>
      </c>
      <c r="H237" s="28">
        <f>'[1]December 2015'!$U$11+'[1]December 2015'!$U$13</f>
        <v>662</v>
      </c>
      <c r="I237" s="28">
        <f>'[3]January 2016'!$U$11+'[3]January 2016'!$U$13</f>
        <v>686</v>
      </c>
      <c r="J237" s="28">
        <f>'[3]February 2016'!$U$11+'[3]February 2016'!$U$13</f>
        <v>698</v>
      </c>
      <c r="K237" s="28">
        <f>'[3]March 2016'!$U$11+'[3]March 2016'!$U$13</f>
        <v>688</v>
      </c>
      <c r="L237" s="28">
        <f>'[4]April 2016'!$U$11+'[4]April 2016'!$U$13</f>
        <v>658</v>
      </c>
      <c r="M237" s="28"/>
      <c r="N237" s="28"/>
      <c r="O237" s="28">
        <f t="shared" si="565"/>
        <v>-32</v>
      </c>
      <c r="P237" s="18">
        <f t="shared" si="564"/>
        <v>-4.5845272206303724E-2</v>
      </c>
      <c r="Q237" s="38">
        <f t="shared" si="566"/>
        <v>658</v>
      </c>
      <c r="R237" s="29"/>
      <c r="S237" s="44"/>
    </row>
    <row r="238" spans="1:19" ht="15" customHeight="1" x14ac:dyDescent="0.25">
      <c r="A238" s="2" t="s">
        <v>33</v>
      </c>
      <c r="B238" s="21">
        <f t="shared" ref="B238" si="593">SUM(B236:B237)</f>
        <v>777</v>
      </c>
      <c r="C238" s="28">
        <f t="shared" ref="C238" si="594">SUM(C236:C237)</f>
        <v>784</v>
      </c>
      <c r="D238" s="28">
        <f>SUM(D236:D237)</f>
        <v>775</v>
      </c>
      <c r="E238" s="28">
        <f t="shared" ref="E238" si="595">SUM(E236:E237)</f>
        <v>774</v>
      </c>
      <c r="F238" s="28">
        <f t="shared" ref="F238" si="596">SUM(F236:F237)</f>
        <v>783</v>
      </c>
      <c r="G238" s="28">
        <f t="shared" ref="G238" si="597">SUM(G236:G237)</f>
        <v>759</v>
      </c>
      <c r="H238" s="28">
        <f t="shared" ref="H238" si="598">SUM(H236:H237)</f>
        <v>736</v>
      </c>
      <c r="I238" s="28">
        <f t="shared" ref="I238" si="599">SUM(I236:I237)</f>
        <v>745</v>
      </c>
      <c r="J238" s="28">
        <f t="shared" ref="J238" si="600">SUM(J236:J237)</f>
        <v>755</v>
      </c>
      <c r="K238" s="28">
        <f t="shared" ref="K238" si="601">SUM(K236:K237)</f>
        <v>741</v>
      </c>
      <c r="L238" s="28">
        <f t="shared" ref="L238" si="602">SUM(L236:L237)</f>
        <v>752</v>
      </c>
      <c r="M238" s="28">
        <f t="shared" ref="M238" si="603">SUM(M236:M237)</f>
        <v>0</v>
      </c>
      <c r="N238" s="28">
        <f t="shared" ref="N238" si="604">SUM(N236:N237)</f>
        <v>0</v>
      </c>
      <c r="O238" s="28">
        <f t="shared" si="565"/>
        <v>-25</v>
      </c>
      <c r="P238" s="18">
        <f t="shared" si="564"/>
        <v>-3.1887755102040817E-2</v>
      </c>
      <c r="Q238" s="38">
        <f t="shared" si="566"/>
        <v>752</v>
      </c>
      <c r="R238" s="29"/>
    </row>
    <row r="239" spans="1:19" ht="15" customHeight="1" x14ac:dyDescent="0.25">
      <c r="A239" s="74"/>
      <c r="B239" s="75"/>
      <c r="C239" s="75"/>
      <c r="D239" s="75"/>
      <c r="E239" s="75"/>
      <c r="F239" s="75"/>
      <c r="G239" s="75"/>
      <c r="H239" s="75"/>
      <c r="I239" s="75"/>
      <c r="J239" s="75"/>
      <c r="K239" s="75"/>
      <c r="L239" s="75"/>
      <c r="M239" s="75"/>
      <c r="N239" s="75"/>
      <c r="O239" s="75"/>
      <c r="P239" s="76"/>
      <c r="Q239" s="77" t="s">
        <v>53</v>
      </c>
      <c r="R239" s="29"/>
      <c r="S239" s="24" t="s">
        <v>40</v>
      </c>
    </row>
    <row r="240" spans="1:19" ht="15" customHeight="1" x14ac:dyDescent="0.25">
      <c r="A240" s="2" t="s">
        <v>3</v>
      </c>
      <c r="B240" s="21">
        <f>'[1]June 2015'!$U$20</f>
        <v>7</v>
      </c>
      <c r="C240" s="28">
        <f>'[2]July 2015'!$U$20</f>
        <v>1</v>
      </c>
      <c r="D240" s="28">
        <f>'[1]August 2015'!$U$20</f>
        <v>7</v>
      </c>
      <c r="E240" s="28">
        <f>'[1]September 2015'!$U$18</f>
        <v>15</v>
      </c>
      <c r="F240" s="28">
        <f>'[1]October 2015'!$U$18</f>
        <v>15</v>
      </c>
      <c r="G240" s="28">
        <f>'[1]November 2015'!$U$18</f>
        <v>9</v>
      </c>
      <c r="H240" s="28">
        <f>'[1]December 2015'!$U$18</f>
        <v>1</v>
      </c>
      <c r="I240" s="28">
        <f>'[3]January 2016'!$U$18</f>
        <v>16</v>
      </c>
      <c r="J240" s="28">
        <f>'[3]February 2016'!$U$18</f>
        <v>19</v>
      </c>
      <c r="K240" s="28">
        <f>'[3]March 2016'!$U$18</f>
        <v>6</v>
      </c>
      <c r="L240" s="28">
        <f>'[4]April 2016'!$U$18</f>
        <v>5</v>
      </c>
      <c r="M240" s="28"/>
      <c r="N240" s="28"/>
      <c r="O240" s="28"/>
      <c r="P240" s="15"/>
      <c r="Q240" s="38">
        <f>SUM(C240:N240)</f>
        <v>94</v>
      </c>
      <c r="R240" s="43" t="s">
        <v>45</v>
      </c>
      <c r="S240" s="24" t="s">
        <v>39</v>
      </c>
    </row>
    <row r="241" spans="1:26" ht="15" customHeight="1" x14ac:dyDescent="0.25">
      <c r="A241" s="2" t="s">
        <v>2</v>
      </c>
      <c r="B241" s="21">
        <f>'[1]June 2015'!$U$21</f>
        <v>0</v>
      </c>
      <c r="C241" s="28">
        <f>'[2]July 2015'!$U$21</f>
        <v>6</v>
      </c>
      <c r="D241" s="28">
        <f>'[1]August 2015'!$U$21</f>
        <v>5</v>
      </c>
      <c r="E241" s="28">
        <f>'[1]September 2015'!$U$19</f>
        <v>5</v>
      </c>
      <c r="F241" s="28">
        <f>'[1]October 2015'!$U$19</f>
        <v>6</v>
      </c>
      <c r="G241" s="28">
        <f>'[1]November 2015'!$U$19</f>
        <v>5</v>
      </c>
      <c r="H241" s="28">
        <f>'[1]December 2015'!$U$19</f>
        <v>7</v>
      </c>
      <c r="I241" s="28">
        <f>'[3]January 2016'!$U$19</f>
        <v>7</v>
      </c>
      <c r="J241" s="28">
        <f>'[3]February 2016'!$U$19</f>
        <v>7</v>
      </c>
      <c r="K241" s="28">
        <f>'[3]March 2016'!$U$19</f>
        <v>6</v>
      </c>
      <c r="L241" s="28">
        <f>'[4]April 2016'!$U$19</f>
        <v>6</v>
      </c>
      <c r="M241" s="28"/>
      <c r="N241" s="28"/>
      <c r="O241" s="28"/>
      <c r="P241" s="16"/>
      <c r="Q241" s="38">
        <f>SUM(C241:N241)</f>
        <v>60</v>
      </c>
      <c r="R241" s="45" t="s">
        <v>47</v>
      </c>
      <c r="S241" s="47" t="s">
        <v>49</v>
      </c>
    </row>
    <row r="242" spans="1:26" ht="15" customHeight="1" x14ac:dyDescent="0.25">
      <c r="A242" s="2" t="s">
        <v>34</v>
      </c>
      <c r="B242" s="66">
        <f>+B237/B233</f>
        <v>2.0058139534883721</v>
      </c>
      <c r="C242" s="32">
        <f t="shared" ref="C242" si="605">+C237/C233</f>
        <v>2.0290697674418605</v>
      </c>
      <c r="D242" s="32">
        <f t="shared" ref="D242:N242" si="606">+D237/D233</f>
        <v>1.9563953488372092</v>
      </c>
      <c r="E242" s="32">
        <f t="shared" si="606"/>
        <v>1.8954802259887005</v>
      </c>
      <c r="F242" s="32">
        <f t="shared" si="606"/>
        <v>1.9090909090909092</v>
      </c>
      <c r="G242" s="32">
        <f t="shared" si="606"/>
        <v>1.8524590163934427</v>
      </c>
      <c r="H242" s="32">
        <f t="shared" si="606"/>
        <v>1.8287292817679559</v>
      </c>
      <c r="I242" s="32">
        <f t="shared" si="606"/>
        <v>1.8490566037735849</v>
      </c>
      <c r="J242" s="32">
        <f t="shared" si="606"/>
        <v>1.8224543080939948</v>
      </c>
      <c r="K242" s="32">
        <f t="shared" si="606"/>
        <v>1.8010471204188481</v>
      </c>
      <c r="L242" s="32">
        <f t="shared" si="606"/>
        <v>1.7546666666666666</v>
      </c>
      <c r="M242" s="32" t="e">
        <f t="shared" si="606"/>
        <v>#DIV/0!</v>
      </c>
      <c r="N242" s="32" t="e">
        <f t="shared" si="606"/>
        <v>#DIV/0!</v>
      </c>
      <c r="O242" s="32"/>
      <c r="P242" s="18"/>
      <c r="Q242" s="68">
        <f>+Q237/Q233</f>
        <v>1.7546666666666666</v>
      </c>
      <c r="R242" s="40">
        <f>+Q241/$U$5</f>
        <v>6</v>
      </c>
      <c r="S242" s="73">
        <f>[5]Sheet1!$O$23</f>
        <v>0.82172701949860727</v>
      </c>
    </row>
    <row r="243" spans="1:26" ht="15" customHeight="1" x14ac:dyDescent="0.25">
      <c r="A243" s="1"/>
      <c r="D243" s="27"/>
      <c r="E243" s="27"/>
      <c r="F243" s="27"/>
      <c r="G243" s="27"/>
      <c r="H243" s="27"/>
      <c r="I243" s="27"/>
      <c r="J243" s="27"/>
      <c r="K243" s="27"/>
      <c r="L243" s="27"/>
      <c r="M243" s="27"/>
      <c r="N243" s="27"/>
      <c r="S243" s="18"/>
    </row>
    <row r="244" spans="1:26" ht="15" customHeight="1" x14ac:dyDescent="0.25">
      <c r="A244" s="11" t="s">
        <v>59</v>
      </c>
      <c r="B244" s="33" t="s">
        <v>51</v>
      </c>
      <c r="C244" s="33" t="s">
        <v>60</v>
      </c>
      <c r="D244" s="67" t="s">
        <v>61</v>
      </c>
      <c r="E244" s="67" t="s">
        <v>62</v>
      </c>
      <c r="F244" s="33" t="s">
        <v>63</v>
      </c>
      <c r="G244" s="33" t="s">
        <v>64</v>
      </c>
      <c r="H244" s="33" t="s">
        <v>65</v>
      </c>
      <c r="I244" s="33" t="s">
        <v>66</v>
      </c>
      <c r="J244" s="33" t="s">
        <v>67</v>
      </c>
      <c r="K244" s="33" t="s">
        <v>68</v>
      </c>
      <c r="L244" s="33" t="s">
        <v>69</v>
      </c>
      <c r="M244" s="33" t="s">
        <v>70</v>
      </c>
      <c r="N244" s="33" t="s">
        <v>71</v>
      </c>
      <c r="O244" s="19" t="s">
        <v>41</v>
      </c>
      <c r="P244" s="11" t="s">
        <v>42</v>
      </c>
      <c r="Q244" s="49" t="s">
        <v>52</v>
      </c>
      <c r="R244" s="20" t="s">
        <v>38</v>
      </c>
      <c r="S244" s="50" t="s">
        <v>43</v>
      </c>
    </row>
    <row r="245" spans="1:26" ht="15" customHeight="1" x14ac:dyDescent="0.25">
      <c r="A245" s="65" t="s">
        <v>0</v>
      </c>
      <c r="B245" s="21">
        <f>B175+B189+B203+B217+B231</f>
        <v>2333</v>
      </c>
      <c r="C245" s="28">
        <f>C175+C189+C203+C217+C231</f>
        <v>2291</v>
      </c>
      <c r="D245" s="28">
        <f t="shared" ref="D245:N245" si="607">D175+D189+D203+D217+D231</f>
        <v>2291</v>
      </c>
      <c r="E245" s="28">
        <f t="shared" si="607"/>
        <v>2281</v>
      </c>
      <c r="F245" s="28">
        <f t="shared" si="607"/>
        <v>2321</v>
      </c>
      <c r="G245" s="28">
        <f t="shared" si="607"/>
        <v>2357</v>
      </c>
      <c r="H245" s="28">
        <f t="shared" si="607"/>
        <v>2305</v>
      </c>
      <c r="I245" s="28">
        <f t="shared" si="607"/>
        <v>2307</v>
      </c>
      <c r="J245" s="28">
        <f t="shared" si="607"/>
        <v>2370</v>
      </c>
      <c r="K245" s="28">
        <f t="shared" si="607"/>
        <v>2395</v>
      </c>
      <c r="L245" s="28">
        <f t="shared" si="607"/>
        <v>2373</v>
      </c>
      <c r="M245" s="28">
        <f t="shared" si="607"/>
        <v>0</v>
      </c>
      <c r="N245" s="28">
        <f t="shared" si="607"/>
        <v>0</v>
      </c>
      <c r="O245" s="28">
        <f>+Q245-B245</f>
        <v>40</v>
      </c>
      <c r="P245" s="18">
        <f t="shared" ref="P245:P252" si="608">+O245/$C245</f>
        <v>1.7459624618070713E-2</v>
      </c>
      <c r="Q245" s="38">
        <f>L245</f>
        <v>2373</v>
      </c>
      <c r="R245" s="51" t="s">
        <v>27</v>
      </c>
      <c r="S245" s="51" t="s">
        <v>44</v>
      </c>
    </row>
    <row r="246" spans="1:26" ht="15" customHeight="1" x14ac:dyDescent="0.25">
      <c r="A246" s="65" t="s">
        <v>1</v>
      </c>
      <c r="B246" s="21">
        <f>B176+B190+B204+B218+B232</f>
        <v>680</v>
      </c>
      <c r="C246" s="28">
        <f>C176+C190+C204+C218+C232</f>
        <v>718</v>
      </c>
      <c r="D246" s="28">
        <f t="shared" ref="D246:N246" si="609">D176+D190+D204+D218+D232</f>
        <v>717</v>
      </c>
      <c r="E246" s="28">
        <f t="shared" si="609"/>
        <v>695</v>
      </c>
      <c r="F246" s="28">
        <f t="shared" si="609"/>
        <v>689</v>
      </c>
      <c r="G246" s="28">
        <f t="shared" si="609"/>
        <v>674</v>
      </c>
      <c r="H246" s="28">
        <f t="shared" si="609"/>
        <v>710</v>
      </c>
      <c r="I246" s="28">
        <f t="shared" si="609"/>
        <v>716</v>
      </c>
      <c r="J246" s="28">
        <f t="shared" si="609"/>
        <v>715</v>
      </c>
      <c r="K246" s="28">
        <f t="shared" si="609"/>
        <v>709</v>
      </c>
      <c r="L246" s="28">
        <f t="shared" si="609"/>
        <v>705</v>
      </c>
      <c r="M246" s="28">
        <f t="shared" si="609"/>
        <v>0</v>
      </c>
      <c r="N246" s="28">
        <f t="shared" si="609"/>
        <v>0</v>
      </c>
      <c r="O246" s="28">
        <f t="shared" ref="O246:O252" si="610">+Q246-B246</f>
        <v>25</v>
      </c>
      <c r="P246" s="18">
        <f t="shared" si="608"/>
        <v>3.4818941504178275E-2</v>
      </c>
      <c r="Q246" s="38">
        <f t="shared" ref="Q246:Q252" si="611">L246</f>
        <v>705</v>
      </c>
      <c r="R246" s="42">
        <f>1-Q246/(Q245+Q246)</f>
        <v>0.77095516569200784</v>
      </c>
      <c r="S246" s="28">
        <f>S176+S190+S204+S218+S232</f>
        <v>3201</v>
      </c>
      <c r="X246" s="22"/>
      <c r="Y246" s="22"/>
      <c r="Z246" s="22"/>
    </row>
    <row r="247" spans="1:26" ht="15" customHeight="1" x14ac:dyDescent="0.25">
      <c r="A247" s="65" t="s">
        <v>36</v>
      </c>
      <c r="B247" s="70">
        <f>SUM(B245:B246)</f>
        <v>3013</v>
      </c>
      <c r="C247" s="36">
        <f t="shared" ref="C247" si="612">SUM(C245:C246)</f>
        <v>3009</v>
      </c>
      <c r="D247" s="36">
        <f t="shared" ref="D247:N247" si="613">SUM(D245:D246)</f>
        <v>3008</v>
      </c>
      <c r="E247" s="36">
        <f t="shared" si="613"/>
        <v>2976</v>
      </c>
      <c r="F247" s="36">
        <f t="shared" si="613"/>
        <v>3010</v>
      </c>
      <c r="G247" s="36">
        <f t="shared" si="613"/>
        <v>3031</v>
      </c>
      <c r="H247" s="36">
        <f t="shared" si="613"/>
        <v>3015</v>
      </c>
      <c r="I247" s="36">
        <f t="shared" si="613"/>
        <v>3023</v>
      </c>
      <c r="J247" s="36">
        <f t="shared" si="613"/>
        <v>3085</v>
      </c>
      <c r="K247" s="36">
        <f t="shared" si="613"/>
        <v>3104</v>
      </c>
      <c r="L247" s="36">
        <f t="shared" si="613"/>
        <v>3078</v>
      </c>
      <c r="M247" s="36">
        <f t="shared" si="613"/>
        <v>0</v>
      </c>
      <c r="N247" s="36">
        <f t="shared" si="613"/>
        <v>0</v>
      </c>
      <c r="O247" s="28">
        <f t="shared" si="610"/>
        <v>65</v>
      </c>
      <c r="P247" s="18">
        <f t="shared" si="608"/>
        <v>2.1601861083416416E-2</v>
      </c>
      <c r="Q247" s="38">
        <f t="shared" si="611"/>
        <v>3078</v>
      </c>
      <c r="R247" s="43"/>
      <c r="S247" s="44"/>
      <c r="X247" s="22"/>
      <c r="Y247" s="22"/>
      <c r="Z247" s="22"/>
    </row>
    <row r="248" spans="1:26" ht="15" customHeight="1" x14ac:dyDescent="0.25">
      <c r="A248" s="65" t="s">
        <v>28</v>
      </c>
      <c r="B248" s="21">
        <f>B178+B192+B206+B220+B234</f>
        <v>299</v>
      </c>
      <c r="C248" s="28">
        <f>C178+C192+C206+C220+C234</f>
        <v>304</v>
      </c>
      <c r="D248" s="28">
        <f t="shared" ref="D248:N248" si="614">D178+D192+D206+D220+D234</f>
        <v>300</v>
      </c>
      <c r="E248" s="28">
        <f t="shared" si="614"/>
        <v>306</v>
      </c>
      <c r="F248" s="28">
        <f t="shared" si="614"/>
        <v>306</v>
      </c>
      <c r="G248" s="28">
        <f t="shared" si="614"/>
        <v>301</v>
      </c>
      <c r="H248" s="28">
        <f t="shared" si="614"/>
        <v>291</v>
      </c>
      <c r="I248" s="28">
        <f t="shared" si="614"/>
        <v>294</v>
      </c>
      <c r="J248" s="28">
        <f t="shared" si="614"/>
        <v>310</v>
      </c>
      <c r="K248" s="28">
        <f t="shared" si="614"/>
        <v>309</v>
      </c>
      <c r="L248" s="28">
        <f t="shared" si="614"/>
        <v>314</v>
      </c>
      <c r="M248" s="28">
        <f t="shared" si="614"/>
        <v>0</v>
      </c>
      <c r="N248" s="28">
        <f t="shared" si="614"/>
        <v>0</v>
      </c>
      <c r="O248" s="28">
        <f t="shared" si="610"/>
        <v>15</v>
      </c>
      <c r="P248" s="18">
        <f t="shared" si="608"/>
        <v>4.9342105263157895E-2</v>
      </c>
      <c r="Q248" s="38">
        <f t="shared" si="611"/>
        <v>314</v>
      </c>
      <c r="R248" s="52" t="s">
        <v>45</v>
      </c>
      <c r="S248" s="52" t="s">
        <v>48</v>
      </c>
      <c r="X248" s="22"/>
      <c r="Y248" s="22"/>
      <c r="Z248" s="22"/>
    </row>
    <row r="249" spans="1:26" ht="15" customHeight="1" x14ac:dyDescent="0.25">
      <c r="A249" s="65" t="s">
        <v>30</v>
      </c>
      <c r="B249" s="21">
        <f>+SUM(B247:B248)</f>
        <v>3312</v>
      </c>
      <c r="C249" s="28">
        <f t="shared" ref="C249" si="615">+SUM(C247:C248)</f>
        <v>3313</v>
      </c>
      <c r="D249" s="28">
        <f t="shared" ref="D249" si="616">+SUM(D247:D248)</f>
        <v>3308</v>
      </c>
      <c r="E249" s="28">
        <f t="shared" ref="E249:N249" si="617">+SUM(E247:E248)</f>
        <v>3282</v>
      </c>
      <c r="F249" s="28">
        <f t="shared" si="617"/>
        <v>3316</v>
      </c>
      <c r="G249" s="28">
        <f t="shared" si="617"/>
        <v>3332</v>
      </c>
      <c r="H249" s="28">
        <f t="shared" si="617"/>
        <v>3306</v>
      </c>
      <c r="I249" s="28">
        <f t="shared" si="617"/>
        <v>3317</v>
      </c>
      <c r="J249" s="28">
        <f t="shared" si="617"/>
        <v>3395</v>
      </c>
      <c r="K249" s="28">
        <f t="shared" si="617"/>
        <v>3413</v>
      </c>
      <c r="L249" s="28">
        <f t="shared" si="617"/>
        <v>3392</v>
      </c>
      <c r="M249" s="28">
        <f t="shared" si="617"/>
        <v>0</v>
      </c>
      <c r="N249" s="28">
        <f t="shared" si="617"/>
        <v>0</v>
      </c>
      <c r="O249" s="28">
        <f t="shared" si="610"/>
        <v>80</v>
      </c>
      <c r="P249" s="18">
        <f t="shared" si="608"/>
        <v>2.4147298520977967E-2</v>
      </c>
      <c r="Q249" s="38">
        <f t="shared" si="611"/>
        <v>3392</v>
      </c>
      <c r="R249" s="53" t="s">
        <v>46</v>
      </c>
      <c r="S249" s="54" t="s">
        <v>44</v>
      </c>
      <c r="X249" s="22"/>
      <c r="Y249" s="22"/>
      <c r="Z249" s="22"/>
    </row>
    <row r="250" spans="1:26" ht="15" customHeight="1" x14ac:dyDescent="0.25">
      <c r="A250" s="65" t="s">
        <v>75</v>
      </c>
      <c r="B250" s="21">
        <f>B180+B194+B208+B222+B236</f>
        <v>1335</v>
      </c>
      <c r="C250" s="28">
        <f>C180+C194+C208+C222+C236</f>
        <v>1261</v>
      </c>
      <c r="D250" s="28">
        <f t="shared" ref="D250:N250" si="618">D180+D194+D208+D222+D236</f>
        <v>1200</v>
      </c>
      <c r="E250" s="28">
        <f t="shared" si="618"/>
        <v>1143</v>
      </c>
      <c r="F250" s="28">
        <f t="shared" si="618"/>
        <v>1059</v>
      </c>
      <c r="G250" s="28">
        <f t="shared" si="618"/>
        <v>1033</v>
      </c>
      <c r="H250" s="28">
        <f t="shared" si="618"/>
        <v>1112</v>
      </c>
      <c r="I250" s="28">
        <f t="shared" si="618"/>
        <v>1091</v>
      </c>
      <c r="J250" s="28">
        <f t="shared" si="618"/>
        <v>1020</v>
      </c>
      <c r="K250" s="28">
        <f t="shared" si="618"/>
        <v>1011</v>
      </c>
      <c r="L250" s="28">
        <f t="shared" si="618"/>
        <v>1143</v>
      </c>
      <c r="M250" s="28">
        <f t="shared" si="618"/>
        <v>0</v>
      </c>
      <c r="N250" s="28">
        <f t="shared" si="618"/>
        <v>0</v>
      </c>
      <c r="O250" s="28">
        <f t="shared" si="610"/>
        <v>-192</v>
      </c>
      <c r="P250" s="18">
        <f t="shared" si="608"/>
        <v>-0.15226011102299761</v>
      </c>
      <c r="Q250" s="38">
        <f t="shared" si="611"/>
        <v>1143</v>
      </c>
      <c r="R250" s="40">
        <f>+Q254/$U$5</f>
        <v>68</v>
      </c>
      <c r="S250" s="42">
        <f>(Q247)/S246</f>
        <v>0.96157450796626054</v>
      </c>
      <c r="X250" s="22"/>
      <c r="Y250" s="22"/>
      <c r="Z250" s="22"/>
    </row>
    <row r="251" spans="1:26" ht="15" customHeight="1" x14ac:dyDescent="0.25">
      <c r="A251" s="65" t="s">
        <v>32</v>
      </c>
      <c r="B251" s="21">
        <f>B181+B195+B209+B223+B237</f>
        <v>5171</v>
      </c>
      <c r="C251" s="28">
        <f>C181+C195+C209+C223+C237</f>
        <v>5146</v>
      </c>
      <c r="D251" s="28">
        <f t="shared" ref="D251:N251" si="619">D181+D195+D209+D223+D237</f>
        <v>5091</v>
      </c>
      <c r="E251" s="28">
        <f t="shared" si="619"/>
        <v>5088</v>
      </c>
      <c r="F251" s="28">
        <f t="shared" si="619"/>
        <v>5212</v>
      </c>
      <c r="G251" s="28">
        <f t="shared" si="619"/>
        <v>5238</v>
      </c>
      <c r="H251" s="28">
        <f t="shared" si="619"/>
        <v>5199</v>
      </c>
      <c r="I251" s="28">
        <f t="shared" si="619"/>
        <v>5239</v>
      </c>
      <c r="J251" s="28">
        <f t="shared" si="619"/>
        <v>5321</v>
      </c>
      <c r="K251" s="28">
        <f t="shared" si="619"/>
        <v>5375</v>
      </c>
      <c r="L251" s="28">
        <f t="shared" si="619"/>
        <v>5367</v>
      </c>
      <c r="M251" s="28">
        <f t="shared" si="619"/>
        <v>0</v>
      </c>
      <c r="N251" s="28">
        <f t="shared" si="619"/>
        <v>0</v>
      </c>
      <c r="O251" s="28">
        <f t="shared" si="610"/>
        <v>196</v>
      </c>
      <c r="P251" s="18">
        <f t="shared" si="608"/>
        <v>3.8087835211815003E-2</v>
      </c>
      <c r="Q251" s="38">
        <f t="shared" si="611"/>
        <v>5367</v>
      </c>
      <c r="R251" s="29"/>
      <c r="S251" s="44"/>
      <c r="X251" s="22"/>
      <c r="Y251" s="22"/>
      <c r="Z251" s="22"/>
    </row>
    <row r="252" spans="1:26" ht="15" customHeight="1" x14ac:dyDescent="0.25">
      <c r="A252" s="65" t="s">
        <v>33</v>
      </c>
      <c r="B252" s="21">
        <f>SUM(B250+B251)</f>
        <v>6506</v>
      </c>
      <c r="C252" s="28">
        <f>SUM(C250+C251)</f>
        <v>6407</v>
      </c>
      <c r="D252" s="28">
        <f t="shared" ref="D252:N252" si="620">SUM(D250+D251)</f>
        <v>6291</v>
      </c>
      <c r="E252" s="28">
        <f t="shared" si="620"/>
        <v>6231</v>
      </c>
      <c r="F252" s="28">
        <f t="shared" si="620"/>
        <v>6271</v>
      </c>
      <c r="G252" s="28">
        <f t="shared" si="620"/>
        <v>6271</v>
      </c>
      <c r="H252" s="28">
        <f t="shared" si="620"/>
        <v>6311</v>
      </c>
      <c r="I252" s="28">
        <f t="shared" si="620"/>
        <v>6330</v>
      </c>
      <c r="J252" s="28">
        <f t="shared" si="620"/>
        <v>6341</v>
      </c>
      <c r="K252" s="28">
        <f t="shared" si="620"/>
        <v>6386</v>
      </c>
      <c r="L252" s="28">
        <f t="shared" si="620"/>
        <v>6510</v>
      </c>
      <c r="M252" s="28">
        <f t="shared" si="620"/>
        <v>0</v>
      </c>
      <c r="N252" s="28">
        <f t="shared" si="620"/>
        <v>0</v>
      </c>
      <c r="O252" s="28">
        <f t="shared" si="610"/>
        <v>4</v>
      </c>
      <c r="P252" s="18">
        <f t="shared" si="608"/>
        <v>6.2431715311378185E-4</v>
      </c>
      <c r="Q252" s="38">
        <f t="shared" si="611"/>
        <v>6510</v>
      </c>
      <c r="R252" s="29"/>
      <c r="X252" s="22"/>
      <c r="Y252" s="22"/>
      <c r="Z252" s="22"/>
    </row>
    <row r="253" spans="1:26" ht="15" customHeight="1" x14ac:dyDescent="0.25">
      <c r="A253" s="78"/>
      <c r="B253" s="75"/>
      <c r="C253" s="75"/>
      <c r="D253" s="75"/>
      <c r="E253" s="75"/>
      <c r="F253" s="75"/>
      <c r="G253" s="75"/>
      <c r="H253" s="75"/>
      <c r="I253" s="75"/>
      <c r="J253" s="75"/>
      <c r="K253" s="75"/>
      <c r="L253" s="75"/>
      <c r="M253" s="75"/>
      <c r="N253" s="75"/>
      <c r="O253" s="75"/>
      <c r="P253" s="76"/>
      <c r="Q253" s="79" t="s">
        <v>53</v>
      </c>
      <c r="R253" s="29"/>
      <c r="S253" s="55" t="s">
        <v>40</v>
      </c>
      <c r="X253" s="22"/>
      <c r="Y253" s="22"/>
      <c r="Z253" s="22"/>
    </row>
    <row r="254" spans="1:26" ht="15" customHeight="1" x14ac:dyDescent="0.25">
      <c r="A254" s="65" t="s">
        <v>3</v>
      </c>
      <c r="B254" s="21">
        <f>B184+B198+B212+B226+B240</f>
        <v>51</v>
      </c>
      <c r="C254" s="28">
        <f>C184+C198+C212+C226+C240</f>
        <v>54</v>
      </c>
      <c r="D254" s="28">
        <f t="shared" ref="D254:N254" si="621">D184+D198+D212+D226+D240</f>
        <v>81</v>
      </c>
      <c r="E254" s="28">
        <f t="shared" si="621"/>
        <v>56</v>
      </c>
      <c r="F254" s="28">
        <f t="shared" si="621"/>
        <v>98</v>
      </c>
      <c r="G254" s="28">
        <f t="shared" si="621"/>
        <v>69</v>
      </c>
      <c r="H254" s="28">
        <f t="shared" si="621"/>
        <v>22</v>
      </c>
      <c r="I254" s="28">
        <f t="shared" si="621"/>
        <v>50</v>
      </c>
      <c r="J254" s="28">
        <f t="shared" si="621"/>
        <v>130</v>
      </c>
      <c r="K254" s="28">
        <f t="shared" si="621"/>
        <v>75</v>
      </c>
      <c r="L254" s="28">
        <f t="shared" si="621"/>
        <v>45</v>
      </c>
      <c r="M254" s="28">
        <f t="shared" si="621"/>
        <v>0</v>
      </c>
      <c r="N254" s="28">
        <f t="shared" si="621"/>
        <v>0</v>
      </c>
      <c r="O254" s="28"/>
      <c r="P254" s="7"/>
      <c r="Q254" s="38">
        <f>SUM(C254:N254)</f>
        <v>680</v>
      </c>
      <c r="R254" s="52" t="s">
        <v>45</v>
      </c>
      <c r="S254" s="55" t="s">
        <v>39</v>
      </c>
    </row>
    <row r="255" spans="1:26" ht="15" customHeight="1" x14ac:dyDescent="0.25">
      <c r="A255" s="65" t="s">
        <v>2</v>
      </c>
      <c r="B255" s="21">
        <f>B185+B199+B213+B227+B241</f>
        <v>51</v>
      </c>
      <c r="C255" s="28">
        <f>C185+C199+C213+C227+C241</f>
        <v>79</v>
      </c>
      <c r="D255" s="28">
        <f t="shared" ref="D255:N255" si="622">D185+D199+D213+D227+D241</f>
        <v>81</v>
      </c>
      <c r="E255" s="28">
        <f t="shared" si="622"/>
        <v>58</v>
      </c>
      <c r="F255" s="28">
        <f t="shared" si="622"/>
        <v>50</v>
      </c>
      <c r="G255" s="28">
        <f t="shared" si="622"/>
        <v>36</v>
      </c>
      <c r="H255" s="28">
        <f t="shared" si="622"/>
        <v>32</v>
      </c>
      <c r="I255" s="28">
        <f t="shared" si="622"/>
        <v>49</v>
      </c>
      <c r="J255" s="28">
        <f t="shared" si="622"/>
        <v>55</v>
      </c>
      <c r="K255" s="28">
        <f t="shared" si="622"/>
        <v>63</v>
      </c>
      <c r="L255" s="28">
        <f t="shared" si="622"/>
        <v>38</v>
      </c>
      <c r="M255" s="28">
        <f t="shared" si="622"/>
        <v>0</v>
      </c>
      <c r="N255" s="28">
        <f t="shared" si="622"/>
        <v>0</v>
      </c>
      <c r="O255" s="28"/>
      <c r="P255" s="12"/>
      <c r="Q255" s="38">
        <f>SUM(C255:N255)</f>
        <v>541</v>
      </c>
      <c r="R255" s="53" t="s">
        <v>47</v>
      </c>
      <c r="S255" s="56" t="s">
        <v>49</v>
      </c>
    </row>
    <row r="256" spans="1:26" ht="15" customHeight="1" x14ac:dyDescent="0.25">
      <c r="A256" s="65" t="s">
        <v>34</v>
      </c>
      <c r="B256" s="66">
        <f>+B251/B247</f>
        <v>1.7162296714238301</v>
      </c>
      <c r="C256" s="32">
        <f t="shared" ref="C256:N256" si="623">+C251/C247</f>
        <v>1.7102027251578598</v>
      </c>
      <c r="D256" s="32">
        <f t="shared" si="623"/>
        <v>1.6924867021276595</v>
      </c>
      <c r="E256" s="32">
        <f t="shared" si="623"/>
        <v>1.7096774193548387</v>
      </c>
      <c r="F256" s="32">
        <f t="shared" si="623"/>
        <v>1.73156146179402</v>
      </c>
      <c r="G256" s="32">
        <f t="shared" si="623"/>
        <v>1.7281425272187396</v>
      </c>
      <c r="H256" s="32">
        <f t="shared" si="623"/>
        <v>1.7243781094527364</v>
      </c>
      <c r="I256" s="32">
        <f t="shared" si="623"/>
        <v>1.7330466424082038</v>
      </c>
      <c r="J256" s="32">
        <f t="shared" si="623"/>
        <v>1.7247974068071312</v>
      </c>
      <c r="K256" s="32">
        <f t="shared" si="623"/>
        <v>1.7316365979381443</v>
      </c>
      <c r="L256" s="32">
        <f t="shared" si="623"/>
        <v>1.7436647173489279</v>
      </c>
      <c r="M256" s="32" t="e">
        <f t="shared" si="623"/>
        <v>#DIV/0!</v>
      </c>
      <c r="N256" s="32" t="e">
        <f t="shared" si="623"/>
        <v>#DIV/0!</v>
      </c>
      <c r="O256" s="32"/>
      <c r="P256" s="18"/>
      <c r="Q256" s="68">
        <f>+Q251/Q247</f>
        <v>1.7436647173489279</v>
      </c>
      <c r="R256" s="40">
        <f>+Q255/$U$5</f>
        <v>54.1</v>
      </c>
      <c r="S256" s="73">
        <f>[5]Sheet1!$O$34</f>
        <v>0.79115045404646178</v>
      </c>
    </row>
    <row r="257" spans="1:19" ht="15" customHeight="1" x14ac:dyDescent="0.25">
      <c r="A257" s="1"/>
      <c r="D257" s="27"/>
      <c r="E257" s="27"/>
      <c r="F257" s="27"/>
      <c r="G257" s="27"/>
      <c r="H257" s="27"/>
      <c r="I257" s="27"/>
      <c r="J257" s="27"/>
      <c r="K257" s="27"/>
      <c r="L257" s="27"/>
      <c r="M257" s="27"/>
      <c r="N257" s="27"/>
      <c r="S257" s="18"/>
    </row>
    <row r="258" spans="1:19" ht="15" customHeight="1" x14ac:dyDescent="0.25">
      <c r="A258" s="12" t="s">
        <v>17</v>
      </c>
      <c r="D258" s="27"/>
      <c r="E258" s="27"/>
      <c r="F258" s="27"/>
      <c r="G258" s="27"/>
      <c r="H258" s="27"/>
      <c r="I258" s="27"/>
      <c r="J258" s="27"/>
      <c r="K258" s="27"/>
      <c r="L258" s="27"/>
      <c r="M258" s="27"/>
      <c r="N258" s="27"/>
      <c r="S258" s="18"/>
    </row>
    <row r="259" spans="1:19" ht="15" customHeight="1" x14ac:dyDescent="0.25">
      <c r="A259" s="8" t="s">
        <v>19</v>
      </c>
      <c r="B259" s="31" t="s">
        <v>51</v>
      </c>
      <c r="C259" s="31" t="s">
        <v>60</v>
      </c>
      <c r="D259" s="9" t="s">
        <v>61</v>
      </c>
      <c r="E259" s="9" t="s">
        <v>62</v>
      </c>
      <c r="F259" s="4" t="s">
        <v>63</v>
      </c>
      <c r="G259" s="4" t="s">
        <v>64</v>
      </c>
      <c r="H259" s="4" t="s">
        <v>65</v>
      </c>
      <c r="I259" s="4" t="s">
        <v>66</v>
      </c>
      <c r="J259" s="4" t="s">
        <v>67</v>
      </c>
      <c r="K259" s="4" t="s">
        <v>68</v>
      </c>
      <c r="L259" s="4" t="s">
        <v>69</v>
      </c>
      <c r="M259" s="4" t="s">
        <v>70</v>
      </c>
      <c r="N259" s="4" t="s">
        <v>71</v>
      </c>
      <c r="O259" s="14" t="s">
        <v>41</v>
      </c>
      <c r="P259" s="8" t="s">
        <v>42</v>
      </c>
      <c r="Q259" s="48" t="s">
        <v>52</v>
      </c>
      <c r="R259" s="17" t="s">
        <v>38</v>
      </c>
      <c r="S259" s="41" t="s">
        <v>43</v>
      </c>
    </row>
    <row r="260" spans="1:19" ht="15" customHeight="1" x14ac:dyDescent="0.25">
      <c r="A260" s="2" t="s">
        <v>0</v>
      </c>
      <c r="B260" s="21">
        <f>'[1]June 2015'!$M$17</f>
        <v>451</v>
      </c>
      <c r="C260" s="28">
        <f>'[2]July 2015'!$M$17</f>
        <v>442</v>
      </c>
      <c r="D260" s="28">
        <f>'[1]August 2015'!$M$17</f>
        <v>433</v>
      </c>
      <c r="E260" s="28">
        <f>'[1]September 2015'!$M$15</f>
        <v>442</v>
      </c>
      <c r="F260" s="28">
        <f>'[1]October 2015'!$M$15</f>
        <v>442</v>
      </c>
      <c r="G260" s="28">
        <f>'[1]November 2015'!$M$15</f>
        <v>445</v>
      </c>
      <c r="H260" s="28">
        <f>'[1]December 2015'!$M$15</f>
        <v>446</v>
      </c>
      <c r="I260" s="28">
        <f>'[3]January 2016'!$M$15</f>
        <v>449</v>
      </c>
      <c r="J260" s="28">
        <f>'[3]February 2016'!$M$15</f>
        <v>455</v>
      </c>
      <c r="K260" s="28">
        <f>'[3]March 2016'!$M$15</f>
        <v>448</v>
      </c>
      <c r="L260" s="28">
        <f>'[4]April 2016'!$M$15</f>
        <v>442</v>
      </c>
      <c r="M260" s="28"/>
      <c r="N260" s="28"/>
      <c r="O260" s="28">
        <f>+Q260-B260</f>
        <v>-9</v>
      </c>
      <c r="P260" s="18">
        <f t="shared" ref="P260:P267" si="624">+O260/$C260</f>
        <v>-2.0361990950226245E-2</v>
      </c>
      <c r="Q260" s="38">
        <f>L260</f>
        <v>442</v>
      </c>
      <c r="R260" s="39" t="s">
        <v>27</v>
      </c>
      <c r="S260" s="39" t="s">
        <v>44</v>
      </c>
    </row>
    <row r="261" spans="1:19" ht="15" customHeight="1" x14ac:dyDescent="0.25">
      <c r="A261" s="2" t="s">
        <v>1</v>
      </c>
      <c r="B261" s="21">
        <f>'[1]June 2015'!$M$18+'[1]June 2015'!$M$21</f>
        <v>121</v>
      </c>
      <c r="C261" s="28">
        <f>'[2]July 2015'!$M$18+'[2]July 2015'!$M$21</f>
        <v>136</v>
      </c>
      <c r="D261" s="28">
        <f>'[1]August 2015'!$M$18+'[1]August 2015'!$M$21</f>
        <v>147</v>
      </c>
      <c r="E261" s="28">
        <f>'[1]September 2015'!$M$16+'[1]September 2015'!$M$19</f>
        <v>138</v>
      </c>
      <c r="F261" s="28">
        <f>'[1]October 2015'!$M$16+'[1]October 2015'!$M$19</f>
        <v>151</v>
      </c>
      <c r="G261" s="28">
        <f>'[1]November 2015'!$M$16+'[1]November 2015'!$M$19</f>
        <v>157</v>
      </c>
      <c r="H261" s="28">
        <f>'[1]December 2015'!$M$16+'[1]December 2015'!$M$19</f>
        <v>158</v>
      </c>
      <c r="I261" s="28">
        <f>'[3]January 2016'!$M$16+'[3]January 2016'!$M$19</f>
        <v>172</v>
      </c>
      <c r="J261" s="28">
        <f>'[3]February 2016'!$M$16+'[3]February 2016'!$M$19</f>
        <v>182</v>
      </c>
      <c r="K261" s="28">
        <f>'[3]March 2016'!$M$16+'[3]March 2016'!$M$19</f>
        <v>173</v>
      </c>
      <c r="L261" s="28">
        <f>'[4]April 2016'!$M$16+'[4]April 2016'!$M$19</f>
        <v>159</v>
      </c>
      <c r="M261" s="28"/>
      <c r="N261" s="28"/>
      <c r="O261" s="28">
        <f t="shared" ref="O261:O267" si="625">+Q261-B261</f>
        <v>38</v>
      </c>
      <c r="P261" s="18">
        <f t="shared" si="624"/>
        <v>0.27941176470588236</v>
      </c>
      <c r="Q261" s="38">
        <f t="shared" ref="Q261:Q267" si="626">L261</f>
        <v>159</v>
      </c>
      <c r="R261" s="42">
        <f>1-Q261/(Q260+Q261)</f>
        <v>0.73544093178036607</v>
      </c>
      <c r="S261" s="71">
        <v>775</v>
      </c>
    </row>
    <row r="262" spans="1:19" ht="15" customHeight="1" x14ac:dyDescent="0.25">
      <c r="A262" s="2" t="s">
        <v>36</v>
      </c>
      <c r="B262" s="70">
        <f t="shared" ref="B262" si="627">SUM(B260:B261)</f>
        <v>572</v>
      </c>
      <c r="C262" s="36">
        <f t="shared" ref="C262" si="628">SUM(C260:C261)</f>
        <v>578</v>
      </c>
      <c r="D262" s="36">
        <f t="shared" ref="D262" si="629">SUM(D260:D261)</f>
        <v>580</v>
      </c>
      <c r="E262" s="36">
        <f t="shared" ref="E262" si="630">SUM(E260:E261)</f>
        <v>580</v>
      </c>
      <c r="F262" s="36">
        <f t="shared" ref="F262" si="631">SUM(F260:F261)</f>
        <v>593</v>
      </c>
      <c r="G262" s="36">
        <f t="shared" ref="G262" si="632">SUM(G260:G261)</f>
        <v>602</v>
      </c>
      <c r="H262" s="36">
        <f t="shared" ref="H262" si="633">SUM(H260:H261)</f>
        <v>604</v>
      </c>
      <c r="I262" s="36">
        <f t="shared" ref="I262" si="634">SUM(I260:I261)</f>
        <v>621</v>
      </c>
      <c r="J262" s="36">
        <f t="shared" ref="J262" si="635">SUM(J260:J261)</f>
        <v>637</v>
      </c>
      <c r="K262" s="36">
        <f t="shared" ref="K262" si="636">SUM(K260:K261)</f>
        <v>621</v>
      </c>
      <c r="L262" s="36">
        <f t="shared" ref="L262" si="637">SUM(L260:L261)</f>
        <v>601</v>
      </c>
      <c r="M262" s="36">
        <f t="shared" ref="M262" si="638">SUM(M260:M261)</f>
        <v>0</v>
      </c>
      <c r="N262" s="36">
        <f t="shared" ref="N262" si="639">SUM(N260:N261)</f>
        <v>0</v>
      </c>
      <c r="O262" s="28">
        <f t="shared" si="625"/>
        <v>29</v>
      </c>
      <c r="P262" s="18">
        <f t="shared" si="624"/>
        <v>5.0173010380622836E-2</v>
      </c>
      <c r="Q262" s="38">
        <f t="shared" si="626"/>
        <v>601</v>
      </c>
      <c r="R262" s="43"/>
      <c r="S262" s="44"/>
    </row>
    <row r="263" spans="1:19" ht="15" customHeight="1" x14ac:dyDescent="0.25">
      <c r="A263" s="2" t="s">
        <v>28</v>
      </c>
      <c r="B263" s="21">
        <f>'[1]June 2015'!$M$19</f>
        <v>58</v>
      </c>
      <c r="C263" s="28">
        <f>'[2]July 2015'!$M$19</f>
        <v>61</v>
      </c>
      <c r="D263" s="28">
        <f>'[1]August 2015'!$M$19</f>
        <v>62</v>
      </c>
      <c r="E263" s="28">
        <f>'[1]September 2015'!$M$17</f>
        <v>65</v>
      </c>
      <c r="F263" s="28">
        <f>'[1]October 2015'!$M$17</f>
        <v>64</v>
      </c>
      <c r="G263" s="28">
        <f>'[1]November 2015'!$M$17</f>
        <v>64</v>
      </c>
      <c r="H263" s="28">
        <f>'[1]December 2015'!$M$17</f>
        <v>65</v>
      </c>
      <c r="I263" s="28">
        <f>'[3]January 2016'!$M$17</f>
        <v>65</v>
      </c>
      <c r="J263" s="28">
        <f>'[3]February 2016'!$M$17</f>
        <v>66</v>
      </c>
      <c r="K263" s="28">
        <f>'[3]March 2016'!$M$17</f>
        <v>66</v>
      </c>
      <c r="L263" s="28">
        <f>'[4]April 2016'!$M$17</f>
        <v>62</v>
      </c>
      <c r="M263" s="28"/>
      <c r="N263" s="28"/>
      <c r="O263" s="28">
        <f t="shared" si="625"/>
        <v>4</v>
      </c>
      <c r="P263" s="18">
        <f t="shared" si="624"/>
        <v>6.5573770491803282E-2</v>
      </c>
      <c r="Q263" s="38">
        <f t="shared" si="626"/>
        <v>62</v>
      </c>
      <c r="R263" s="43" t="s">
        <v>45</v>
      </c>
      <c r="S263" s="43" t="s">
        <v>48</v>
      </c>
    </row>
    <row r="264" spans="1:19" ht="15" customHeight="1" x14ac:dyDescent="0.25">
      <c r="A264" s="2" t="s">
        <v>30</v>
      </c>
      <c r="B264" s="21">
        <f t="shared" ref="B264" si="640">+SUM(B262:B263)</f>
        <v>630</v>
      </c>
      <c r="C264" s="28">
        <f t="shared" ref="C264" si="641">+SUM(C262:C263)</f>
        <v>639</v>
      </c>
      <c r="D264" s="28">
        <f t="shared" ref="D264" si="642">+SUM(D262:D263)</f>
        <v>642</v>
      </c>
      <c r="E264" s="28">
        <f t="shared" ref="E264" si="643">+SUM(E262:E263)</f>
        <v>645</v>
      </c>
      <c r="F264" s="28">
        <f t="shared" ref="F264" si="644">+SUM(F262:F263)</f>
        <v>657</v>
      </c>
      <c r="G264" s="28">
        <f t="shared" ref="G264" si="645">+SUM(G262:G263)</f>
        <v>666</v>
      </c>
      <c r="H264" s="28">
        <f t="shared" ref="H264" si="646">+SUM(H262:H263)</f>
        <v>669</v>
      </c>
      <c r="I264" s="28">
        <f t="shared" ref="I264" si="647">+SUM(I262:I263)</f>
        <v>686</v>
      </c>
      <c r="J264" s="28">
        <f t="shared" ref="J264" si="648">+SUM(J262:J263)</f>
        <v>703</v>
      </c>
      <c r="K264" s="28">
        <f t="shared" ref="K264" si="649">+SUM(K262:K263)</f>
        <v>687</v>
      </c>
      <c r="L264" s="28">
        <f t="shared" ref="L264" si="650">+SUM(L262:L263)</f>
        <v>663</v>
      </c>
      <c r="M264" s="28">
        <f t="shared" ref="M264" si="651">+SUM(M262:M263)</f>
        <v>0</v>
      </c>
      <c r="N264" s="28">
        <f t="shared" ref="N264" si="652">+SUM(N262:N263)</f>
        <v>0</v>
      </c>
      <c r="O264" s="28">
        <f t="shared" si="625"/>
        <v>33</v>
      </c>
      <c r="P264" s="18">
        <f t="shared" si="624"/>
        <v>5.1643192488262914E-2</v>
      </c>
      <c r="Q264" s="38">
        <f t="shared" si="626"/>
        <v>663</v>
      </c>
      <c r="R264" s="45" t="s">
        <v>46</v>
      </c>
      <c r="S264" s="46" t="s">
        <v>44</v>
      </c>
    </row>
    <row r="265" spans="1:19" ht="15" customHeight="1" x14ac:dyDescent="0.25">
      <c r="A265" s="2" t="s">
        <v>73</v>
      </c>
      <c r="B265" s="21">
        <f>'[1]June 2015'!$M$11</f>
        <v>1243</v>
      </c>
      <c r="C265" s="28">
        <f>'[2]July 2015'!$M$11</f>
        <v>1182</v>
      </c>
      <c r="D265" s="28">
        <f>'[1]August 2015'!$M$11</f>
        <v>1150</v>
      </c>
      <c r="E265" s="28">
        <f>'[1]September 2015'!$M$9</f>
        <v>1106</v>
      </c>
      <c r="F265" s="28">
        <f>'[1]October 2015'!$M$9</f>
        <v>1110</v>
      </c>
      <c r="G265" s="28">
        <f>'[1]November 2015'!$M$9</f>
        <v>1100</v>
      </c>
      <c r="H265" s="28">
        <f>'[1]December 2015'!$M$9</f>
        <v>1048</v>
      </c>
      <c r="I265" s="28">
        <f>'[3]January 2016'!$M$9</f>
        <v>1018</v>
      </c>
      <c r="J265" s="28">
        <f>'[3]February 2016'!$M$9</f>
        <v>1007</v>
      </c>
      <c r="K265" s="28">
        <f>'[3]March 2016'!$M$9</f>
        <v>948</v>
      </c>
      <c r="L265" s="28">
        <f>'[4]April 2016'!$M$9</f>
        <v>1093</v>
      </c>
      <c r="M265" s="28"/>
      <c r="N265" s="28"/>
      <c r="O265" s="28">
        <f t="shared" si="625"/>
        <v>-150</v>
      </c>
      <c r="P265" s="18">
        <f t="shared" si="624"/>
        <v>-0.12690355329949238</v>
      </c>
      <c r="Q265" s="38">
        <f t="shared" si="626"/>
        <v>1093</v>
      </c>
      <c r="R265" s="40">
        <f>+Q269/$U$5</f>
        <v>18.399999999999999</v>
      </c>
      <c r="S265" s="42">
        <f>(Q262)/S261</f>
        <v>0.77548387096774196</v>
      </c>
    </row>
    <row r="266" spans="1:19" ht="15" customHeight="1" x14ac:dyDescent="0.25">
      <c r="A266" s="2" t="s">
        <v>32</v>
      </c>
      <c r="B266" s="21">
        <f>'[1]June 2015'!$M$13+'[1]June 2015'!$M$15+'[1]June 2015'!$M$2</f>
        <v>1089</v>
      </c>
      <c r="C266" s="28">
        <f>'[2]July 2015'!$M$13+'[2]July 2015'!$M$15</f>
        <v>1043</v>
      </c>
      <c r="D266" s="28">
        <f>'[1]August 2015'!$M$13+'[1]August 2015'!$M$15+'[1]August 2015'!$M$2</f>
        <v>1024</v>
      </c>
      <c r="E266" s="28">
        <f>'[1]September 2015'!$M$11+'[1]September 2015'!$M$13</f>
        <v>1045</v>
      </c>
      <c r="F266" s="28">
        <f>'[1]October 2015'!$M$11+'[1]October 2015'!$M$13</f>
        <v>1044</v>
      </c>
      <c r="G266" s="28">
        <f>'[1]November 2015'!$M$11+'[1]November 2015'!$M$13</f>
        <v>1037</v>
      </c>
      <c r="H266" s="28">
        <f>'[1]December 2015'!$M$11+'[1]December 2015'!$M$13</f>
        <v>1033</v>
      </c>
      <c r="I266" s="28">
        <f>'[3]January 2016'!$M$11+'[3]January 2016'!$M$13</f>
        <v>1038</v>
      </c>
      <c r="J266" s="28">
        <f>'[3]February 2016'!$M$11+'[3]February 2016'!$M$13</f>
        <v>1036</v>
      </c>
      <c r="K266" s="28">
        <f>'[3]March 2016'!$M$11+'[3]March 2016'!$M$13</f>
        <v>1013</v>
      </c>
      <c r="L266" s="28">
        <f>'[4]April 2016'!$M$11+'[4]April 2016'!$M$13</f>
        <v>965</v>
      </c>
      <c r="M266" s="28"/>
      <c r="N266" s="28"/>
      <c r="O266" s="28">
        <f t="shared" si="625"/>
        <v>-124</v>
      </c>
      <c r="P266" s="18">
        <f t="shared" si="624"/>
        <v>-0.11888782358581017</v>
      </c>
      <c r="Q266" s="38">
        <f t="shared" si="626"/>
        <v>965</v>
      </c>
      <c r="R266" s="29"/>
      <c r="S266" s="44"/>
    </row>
    <row r="267" spans="1:19" ht="15" customHeight="1" x14ac:dyDescent="0.25">
      <c r="A267" s="2" t="s">
        <v>33</v>
      </c>
      <c r="B267" s="21">
        <f t="shared" ref="B267" si="653">SUM(B265:B266)</f>
        <v>2332</v>
      </c>
      <c r="C267" s="28">
        <f t="shared" ref="C267" si="654">SUM(C265:C266)</f>
        <v>2225</v>
      </c>
      <c r="D267" s="28">
        <f>SUM(D265:D266)</f>
        <v>2174</v>
      </c>
      <c r="E267" s="28">
        <f t="shared" ref="E267" si="655">SUM(E265:E266)</f>
        <v>2151</v>
      </c>
      <c r="F267" s="28">
        <f t="shared" ref="F267" si="656">SUM(F265:F266)</f>
        <v>2154</v>
      </c>
      <c r="G267" s="28">
        <f t="shared" ref="G267" si="657">SUM(G265:G266)</f>
        <v>2137</v>
      </c>
      <c r="H267" s="28">
        <f t="shared" ref="H267" si="658">SUM(H265:H266)</f>
        <v>2081</v>
      </c>
      <c r="I267" s="28">
        <f t="shared" ref="I267" si="659">SUM(I265:I266)</f>
        <v>2056</v>
      </c>
      <c r="J267" s="28">
        <f t="shared" ref="J267" si="660">SUM(J265:J266)</f>
        <v>2043</v>
      </c>
      <c r="K267" s="28">
        <f t="shared" ref="K267" si="661">SUM(K265:K266)</f>
        <v>1961</v>
      </c>
      <c r="L267" s="28">
        <f t="shared" ref="L267" si="662">SUM(L265:L266)</f>
        <v>2058</v>
      </c>
      <c r="M267" s="28">
        <f t="shared" ref="M267" si="663">SUM(M265:M266)</f>
        <v>0</v>
      </c>
      <c r="N267" s="28">
        <f t="shared" ref="N267" si="664">SUM(N265:N266)</f>
        <v>0</v>
      </c>
      <c r="O267" s="28">
        <f t="shared" si="625"/>
        <v>-274</v>
      </c>
      <c r="P267" s="18">
        <f t="shared" si="624"/>
        <v>-0.12314606741573034</v>
      </c>
      <c r="Q267" s="38">
        <f t="shared" si="626"/>
        <v>2058</v>
      </c>
      <c r="R267" s="29"/>
    </row>
    <row r="268" spans="1:19" ht="15" customHeight="1" x14ac:dyDescent="0.25">
      <c r="A268" s="74"/>
      <c r="B268" s="75"/>
      <c r="C268" s="75"/>
      <c r="D268" s="75"/>
      <c r="E268" s="75"/>
      <c r="F268" s="75"/>
      <c r="G268" s="75"/>
      <c r="H268" s="75"/>
      <c r="I268" s="75"/>
      <c r="J268" s="75"/>
      <c r="K268" s="75"/>
      <c r="L268" s="75"/>
      <c r="M268" s="75"/>
      <c r="N268" s="75"/>
      <c r="O268" s="75"/>
      <c r="P268" s="76"/>
      <c r="Q268" s="77" t="s">
        <v>53</v>
      </c>
      <c r="R268" s="29"/>
      <c r="S268" s="24" t="s">
        <v>40</v>
      </c>
    </row>
    <row r="269" spans="1:19" ht="15" customHeight="1" x14ac:dyDescent="0.25">
      <c r="A269" s="2" t="s">
        <v>3</v>
      </c>
      <c r="B269" s="21">
        <f>'[1]June 2015'!$M$20</f>
        <v>27</v>
      </c>
      <c r="C269" s="28">
        <f>'[2]July 2015'!$M$20</f>
        <v>18</v>
      </c>
      <c r="D269" s="28">
        <f>'[1]August 2015'!$M$20</f>
        <v>18</v>
      </c>
      <c r="E269" s="28">
        <f>'[1]September 2015'!$M$18</f>
        <v>15</v>
      </c>
      <c r="F269" s="28">
        <f>'[1]October 2015'!$M$18</f>
        <v>27</v>
      </c>
      <c r="G269" s="28">
        <f>'[1]November 2015'!$M$18</f>
        <v>22</v>
      </c>
      <c r="H269" s="28">
        <f>'[1]December 2015'!$M$18</f>
        <v>11</v>
      </c>
      <c r="I269" s="28">
        <f>'[3]January 2016'!$M$18</f>
        <v>20</v>
      </c>
      <c r="J269" s="28">
        <f>'[3]February 2016'!$M$18</f>
        <v>23</v>
      </c>
      <c r="K269" s="28">
        <f>'[3]March 2016'!$M$18</f>
        <v>18</v>
      </c>
      <c r="L269" s="28">
        <f>'[4]April 2016'!$M$18</f>
        <v>12</v>
      </c>
      <c r="M269" s="28"/>
      <c r="N269" s="28"/>
      <c r="O269" s="28"/>
      <c r="P269" s="15"/>
      <c r="Q269" s="38">
        <f>SUM(C269:N269)</f>
        <v>184</v>
      </c>
      <c r="R269" s="43" t="s">
        <v>45</v>
      </c>
      <c r="S269" s="24" t="s">
        <v>39</v>
      </c>
    </row>
    <row r="270" spans="1:19" ht="15" customHeight="1" x14ac:dyDescent="0.25">
      <c r="A270" s="2" t="s">
        <v>2</v>
      </c>
      <c r="B270" s="21">
        <f>'[1]June 2015'!$M$21</f>
        <v>10</v>
      </c>
      <c r="C270" s="28">
        <f>'[2]July 2015'!$M$21</f>
        <v>16</v>
      </c>
      <c r="D270" s="28">
        <f>'[1]August 2015'!$M$21</f>
        <v>12</v>
      </c>
      <c r="E270" s="28">
        <f>'[1]September 2015'!$M$19</f>
        <v>15</v>
      </c>
      <c r="F270" s="28">
        <f>'[1]October 2015'!$M$19</f>
        <v>14</v>
      </c>
      <c r="G270" s="28">
        <f>'[1]November 2015'!$M$19</f>
        <v>7</v>
      </c>
      <c r="H270" s="28">
        <f>'[1]December 2015'!$M$19</f>
        <v>8</v>
      </c>
      <c r="I270" s="28">
        <f>'[3]January 2016'!$M$19</f>
        <v>6</v>
      </c>
      <c r="J270" s="28">
        <f>'[3]February 2016'!$M$19</f>
        <v>32</v>
      </c>
      <c r="K270" s="28">
        <f>'[3]March 2016'!$M$19</f>
        <v>25</v>
      </c>
      <c r="L270" s="28">
        <f>'[4]April 2016'!$M$19</f>
        <v>20</v>
      </c>
      <c r="M270" s="28"/>
      <c r="N270" s="28"/>
      <c r="O270" s="28"/>
      <c r="P270" s="16"/>
      <c r="Q270" s="38">
        <f>SUM(C270:N270)</f>
        <v>155</v>
      </c>
      <c r="R270" s="45" t="s">
        <v>47</v>
      </c>
      <c r="S270" s="47" t="s">
        <v>49</v>
      </c>
    </row>
    <row r="271" spans="1:19" ht="15" customHeight="1" x14ac:dyDescent="0.25">
      <c r="A271" s="2" t="s">
        <v>34</v>
      </c>
      <c r="B271" s="66">
        <f>+B266/B262</f>
        <v>1.9038461538461537</v>
      </c>
      <c r="C271" s="32">
        <f t="shared" ref="C271" si="665">+C266/C262</f>
        <v>1.8044982698961938</v>
      </c>
      <c r="D271" s="32">
        <f t="shared" ref="D271:N271" si="666">+D266/D262</f>
        <v>1.7655172413793103</v>
      </c>
      <c r="E271" s="32">
        <f t="shared" si="666"/>
        <v>1.8017241379310345</v>
      </c>
      <c r="F271" s="32">
        <f t="shared" si="666"/>
        <v>1.760539629005059</v>
      </c>
      <c r="G271" s="32">
        <f t="shared" si="666"/>
        <v>1.7225913621262459</v>
      </c>
      <c r="H271" s="32">
        <f t="shared" si="666"/>
        <v>1.7102649006622517</v>
      </c>
      <c r="I271" s="32">
        <f t="shared" si="666"/>
        <v>1.6714975845410629</v>
      </c>
      <c r="J271" s="32">
        <f t="shared" si="666"/>
        <v>1.6263736263736264</v>
      </c>
      <c r="K271" s="32">
        <f t="shared" si="666"/>
        <v>1.6312399355877616</v>
      </c>
      <c r="L271" s="32">
        <f t="shared" si="666"/>
        <v>1.605657237936772</v>
      </c>
      <c r="M271" s="32" t="e">
        <f t="shared" si="666"/>
        <v>#DIV/0!</v>
      </c>
      <c r="N271" s="32" t="e">
        <f t="shared" si="666"/>
        <v>#DIV/0!</v>
      </c>
      <c r="O271" s="32"/>
      <c r="P271" s="18"/>
      <c r="Q271" s="68">
        <f>+Q266/Q262</f>
        <v>1.605657237936772</v>
      </c>
      <c r="R271" s="40">
        <f>+Q270/$U$5</f>
        <v>15.5</v>
      </c>
      <c r="S271" s="73">
        <f>[5]Sheet1!$O$13</f>
        <v>0.70588235294117641</v>
      </c>
    </row>
    <row r="272" spans="1:19" ht="15" customHeight="1" x14ac:dyDescent="0.25">
      <c r="A272" s="1"/>
      <c r="D272" s="27"/>
      <c r="E272" s="27"/>
      <c r="F272" s="27"/>
      <c r="G272" s="27"/>
      <c r="H272" s="27"/>
      <c r="I272" s="27"/>
      <c r="J272" s="27"/>
      <c r="K272" s="27"/>
      <c r="L272" s="27"/>
      <c r="M272" s="27"/>
      <c r="N272" s="27"/>
      <c r="S272" s="18"/>
    </row>
    <row r="273" spans="1:19" ht="15" customHeight="1" x14ac:dyDescent="0.25">
      <c r="A273" s="8" t="s">
        <v>13</v>
      </c>
      <c r="B273" s="31" t="s">
        <v>51</v>
      </c>
      <c r="C273" s="31" t="s">
        <v>60</v>
      </c>
      <c r="D273" s="9" t="s">
        <v>61</v>
      </c>
      <c r="E273" s="9" t="s">
        <v>62</v>
      </c>
      <c r="F273" s="4" t="s">
        <v>63</v>
      </c>
      <c r="G273" s="4" t="s">
        <v>64</v>
      </c>
      <c r="H273" s="4" t="s">
        <v>65</v>
      </c>
      <c r="I273" s="4" t="s">
        <v>66</v>
      </c>
      <c r="J273" s="4" t="s">
        <v>67</v>
      </c>
      <c r="K273" s="4" t="s">
        <v>68</v>
      </c>
      <c r="L273" s="4" t="s">
        <v>69</v>
      </c>
      <c r="M273" s="4" t="s">
        <v>70</v>
      </c>
      <c r="N273" s="4" t="s">
        <v>71</v>
      </c>
      <c r="O273" s="14" t="s">
        <v>41</v>
      </c>
      <c r="P273" s="8" t="s">
        <v>42</v>
      </c>
      <c r="Q273" s="48" t="s">
        <v>52</v>
      </c>
      <c r="R273" s="17" t="s">
        <v>38</v>
      </c>
      <c r="S273" s="41" t="s">
        <v>43</v>
      </c>
    </row>
    <row r="274" spans="1:19" ht="15" customHeight="1" x14ac:dyDescent="0.25">
      <c r="A274" s="2" t="s">
        <v>0</v>
      </c>
      <c r="B274" s="21">
        <f>'[1]June 2015'!$Q$17</f>
        <v>430</v>
      </c>
      <c r="C274" s="28">
        <f>'[2]July 2015'!$Q$17</f>
        <v>404</v>
      </c>
      <c r="D274" s="28">
        <f>'[1]August 2015'!$Q$17</f>
        <v>417</v>
      </c>
      <c r="E274" s="28">
        <f>'[1]September 2015'!$Q$15</f>
        <v>406</v>
      </c>
      <c r="F274" s="28">
        <f>'[1]October 2015'!$Q$15</f>
        <v>415</v>
      </c>
      <c r="G274" s="28">
        <f>'[1]November 2015'!$Q$15</f>
        <v>417</v>
      </c>
      <c r="H274" s="28">
        <f>'[1]December 2015'!$Q$15</f>
        <v>421</v>
      </c>
      <c r="I274" s="28">
        <f>'[3]January 2016'!$Q$15</f>
        <v>412</v>
      </c>
      <c r="J274" s="28">
        <f>'[3]February 2016'!$Q$15</f>
        <v>414</v>
      </c>
      <c r="K274" s="28">
        <f>'[3]March 2016'!$Q$15</f>
        <v>415</v>
      </c>
      <c r="L274" s="28">
        <f>'[4]April 2016'!$Q$15</f>
        <v>426</v>
      </c>
      <c r="M274" s="28"/>
      <c r="N274" s="28"/>
      <c r="O274" s="28">
        <f>+Q274-B274</f>
        <v>-4</v>
      </c>
      <c r="P274" s="18">
        <f t="shared" ref="P274:P281" si="667">+O274/$C274</f>
        <v>-9.9009900990099011E-3</v>
      </c>
      <c r="Q274" s="38">
        <f>L274</f>
        <v>426</v>
      </c>
      <c r="R274" s="39" t="s">
        <v>27</v>
      </c>
      <c r="S274" s="39" t="s">
        <v>44</v>
      </c>
    </row>
    <row r="275" spans="1:19" ht="15" customHeight="1" x14ac:dyDescent="0.25">
      <c r="A275" s="2" t="s">
        <v>1</v>
      </c>
      <c r="B275" s="21">
        <f>'[1]June 2015'!$Q$18+'[1]June 2015'!$Q$21</f>
        <v>141</v>
      </c>
      <c r="C275" s="28">
        <f>'[2]July 2015'!$Q$18+'[2]July 2015'!$Q$21</f>
        <v>160</v>
      </c>
      <c r="D275" s="28">
        <f>'[1]August 2015'!$Q$18+'[1]August 2015'!$Q$21</f>
        <v>130</v>
      </c>
      <c r="E275" s="28">
        <f>'[1]September 2015'!$Q$16+'[1]September 2015'!$Q$19</f>
        <v>140</v>
      </c>
      <c r="F275" s="28">
        <f>'[1]October 2015'!$Q$16+'[1]October 2015'!$Q$19</f>
        <v>143</v>
      </c>
      <c r="G275" s="28">
        <f>'[1]November 2015'!$Q$16+'[1]November 2015'!$Q$19</f>
        <v>149</v>
      </c>
      <c r="H275" s="28">
        <f>'[1]December 2015'!$Q$16+'[1]December 2015'!$Q$19</f>
        <v>133</v>
      </c>
      <c r="I275" s="28">
        <f>'[3]January 2016'!$Q$16+'[3]January 2016'!$Q$19</f>
        <v>151</v>
      </c>
      <c r="J275" s="28">
        <f>'[3]February 2016'!$Q$16+'[3]February 2016'!$Q$19</f>
        <v>149</v>
      </c>
      <c r="K275" s="28">
        <f>'[3]March 2016'!$Q$16+'[3]March 2016'!$Q$19</f>
        <v>148</v>
      </c>
      <c r="L275" s="28">
        <f>'[4]April 2016'!$Q$16+'[4]April 2016'!$Q$19</f>
        <v>150</v>
      </c>
      <c r="M275" s="28"/>
      <c r="N275" s="28"/>
      <c r="O275" s="28">
        <f t="shared" ref="O275:O281" si="668">+Q275-B275</f>
        <v>9</v>
      </c>
      <c r="P275" s="18">
        <f t="shared" si="667"/>
        <v>5.6250000000000001E-2</v>
      </c>
      <c r="Q275" s="38">
        <f t="shared" ref="Q275:Q281" si="669">L275</f>
        <v>150</v>
      </c>
      <c r="R275" s="42">
        <f>1-Q275/(Q274+Q275)</f>
        <v>0.73958333333333326</v>
      </c>
      <c r="S275" s="71">
        <v>508</v>
      </c>
    </row>
    <row r="276" spans="1:19" ht="15" customHeight="1" x14ac:dyDescent="0.25">
      <c r="A276" s="2" t="s">
        <v>36</v>
      </c>
      <c r="B276" s="70">
        <f t="shared" ref="B276" si="670">SUM(B274:B275)</f>
        <v>571</v>
      </c>
      <c r="C276" s="36">
        <f t="shared" ref="C276" si="671">SUM(C274:C275)</f>
        <v>564</v>
      </c>
      <c r="D276" s="36">
        <f t="shared" ref="D276" si="672">SUM(D274:D275)</f>
        <v>547</v>
      </c>
      <c r="E276" s="36">
        <f t="shared" ref="E276" si="673">SUM(E274:E275)</f>
        <v>546</v>
      </c>
      <c r="F276" s="36">
        <f t="shared" ref="F276" si="674">SUM(F274:F275)</f>
        <v>558</v>
      </c>
      <c r="G276" s="36">
        <f t="shared" ref="G276" si="675">SUM(G274:G275)</f>
        <v>566</v>
      </c>
      <c r="H276" s="36">
        <f t="shared" ref="H276" si="676">SUM(H274:H275)</f>
        <v>554</v>
      </c>
      <c r="I276" s="36">
        <f t="shared" ref="I276" si="677">SUM(I274:I275)</f>
        <v>563</v>
      </c>
      <c r="J276" s="36">
        <f t="shared" ref="J276" si="678">SUM(J274:J275)</f>
        <v>563</v>
      </c>
      <c r="K276" s="36">
        <f t="shared" ref="K276" si="679">SUM(K274:K275)</f>
        <v>563</v>
      </c>
      <c r="L276" s="36">
        <f t="shared" ref="L276" si="680">SUM(L274:L275)</f>
        <v>576</v>
      </c>
      <c r="M276" s="36">
        <f t="shared" ref="M276" si="681">SUM(M274:M275)</f>
        <v>0</v>
      </c>
      <c r="N276" s="36">
        <f t="shared" ref="N276" si="682">SUM(N274:N275)</f>
        <v>0</v>
      </c>
      <c r="O276" s="28">
        <f t="shared" si="668"/>
        <v>5</v>
      </c>
      <c r="P276" s="18">
        <f t="shared" si="667"/>
        <v>8.8652482269503553E-3</v>
      </c>
      <c r="Q276" s="38">
        <f t="shared" si="669"/>
        <v>576</v>
      </c>
      <c r="R276" s="43"/>
      <c r="S276" s="44"/>
    </row>
    <row r="277" spans="1:19" ht="15" customHeight="1" x14ac:dyDescent="0.25">
      <c r="A277" s="2" t="s">
        <v>28</v>
      </c>
      <c r="B277" s="21">
        <f>'[1]June 2015'!$Q$19</f>
        <v>42</v>
      </c>
      <c r="C277" s="28">
        <f>'[2]July 2015'!$Q$19</f>
        <v>46</v>
      </c>
      <c r="D277" s="28">
        <f>'[1]August 2015'!$Q$19</f>
        <v>46</v>
      </c>
      <c r="E277" s="28">
        <f>'[1]September 2015'!$Q$17</f>
        <v>44</v>
      </c>
      <c r="F277" s="28">
        <f>'[1]October 2015'!$Q$17</f>
        <v>44</v>
      </c>
      <c r="G277" s="28">
        <f>'[1]November 2015'!$Q$17</f>
        <v>44</v>
      </c>
      <c r="H277" s="28">
        <f>'[1]December 2015'!$Q$17</f>
        <v>44</v>
      </c>
      <c r="I277" s="28">
        <f>'[3]January 2016'!$Q$17</f>
        <v>45</v>
      </c>
      <c r="J277" s="28">
        <f>'[3]February 2016'!$Q$17</f>
        <v>45</v>
      </c>
      <c r="K277" s="28">
        <f>'[3]March 2016'!$Q$17</f>
        <v>45</v>
      </c>
      <c r="L277" s="28">
        <f>'[4]April 2016'!$Q$17</f>
        <v>47</v>
      </c>
      <c r="M277" s="28"/>
      <c r="N277" s="28"/>
      <c r="O277" s="28">
        <f t="shared" si="668"/>
        <v>5</v>
      </c>
      <c r="P277" s="18">
        <f t="shared" si="667"/>
        <v>0.10869565217391304</v>
      </c>
      <c r="Q277" s="38">
        <f t="shared" si="669"/>
        <v>47</v>
      </c>
      <c r="R277" s="43" t="s">
        <v>45</v>
      </c>
      <c r="S277" s="43" t="s">
        <v>48</v>
      </c>
    </row>
    <row r="278" spans="1:19" ht="15" customHeight="1" x14ac:dyDescent="0.25">
      <c r="A278" s="2" t="s">
        <v>30</v>
      </c>
      <c r="B278" s="21">
        <f t="shared" ref="B278" si="683">+SUM(B276:B277)</f>
        <v>613</v>
      </c>
      <c r="C278" s="28">
        <f t="shared" ref="C278" si="684">+SUM(C276:C277)</f>
        <v>610</v>
      </c>
      <c r="D278" s="28">
        <f t="shared" ref="D278" si="685">+SUM(D276:D277)</f>
        <v>593</v>
      </c>
      <c r="E278" s="28">
        <f t="shared" ref="E278" si="686">+SUM(E276:E277)</f>
        <v>590</v>
      </c>
      <c r="F278" s="28">
        <f t="shared" ref="F278" si="687">+SUM(F276:F277)</f>
        <v>602</v>
      </c>
      <c r="G278" s="28">
        <f t="shared" ref="G278" si="688">+SUM(G276:G277)</f>
        <v>610</v>
      </c>
      <c r="H278" s="28">
        <f t="shared" ref="H278" si="689">+SUM(H276:H277)</f>
        <v>598</v>
      </c>
      <c r="I278" s="28">
        <f t="shared" ref="I278" si="690">+SUM(I276:I277)</f>
        <v>608</v>
      </c>
      <c r="J278" s="28">
        <f t="shared" ref="J278" si="691">+SUM(J276:J277)</f>
        <v>608</v>
      </c>
      <c r="K278" s="28">
        <f t="shared" ref="K278" si="692">+SUM(K276:K277)</f>
        <v>608</v>
      </c>
      <c r="L278" s="28">
        <f t="shared" ref="L278" si="693">+SUM(L276:L277)</f>
        <v>623</v>
      </c>
      <c r="M278" s="28">
        <f t="shared" ref="M278" si="694">+SUM(M276:M277)</f>
        <v>0</v>
      </c>
      <c r="N278" s="28">
        <f t="shared" ref="N278" si="695">+SUM(N276:N277)</f>
        <v>0</v>
      </c>
      <c r="O278" s="28">
        <f t="shared" si="668"/>
        <v>10</v>
      </c>
      <c r="P278" s="18">
        <f t="shared" si="667"/>
        <v>1.6393442622950821E-2</v>
      </c>
      <c r="Q278" s="38">
        <f t="shared" si="669"/>
        <v>623</v>
      </c>
      <c r="R278" s="45" t="s">
        <v>46</v>
      </c>
      <c r="S278" s="46" t="s">
        <v>44</v>
      </c>
    </row>
    <row r="279" spans="1:19" ht="15" customHeight="1" x14ac:dyDescent="0.25">
      <c r="A279" s="2" t="s">
        <v>31</v>
      </c>
      <c r="B279" s="21">
        <f>'[1]June 2015'!$Q$11</f>
        <v>176</v>
      </c>
      <c r="C279" s="28">
        <f>'[2]July 2015'!$Q$11</f>
        <v>177</v>
      </c>
      <c r="D279" s="28">
        <f>'[1]August 2015'!$Q$11</f>
        <v>207</v>
      </c>
      <c r="E279" s="28">
        <f>'[1]September 2015'!$Q$9</f>
        <v>200</v>
      </c>
      <c r="F279" s="28">
        <f>'[1]October 2015'!$Q$9</f>
        <v>182</v>
      </c>
      <c r="G279" s="28">
        <f>'[1]November 2015'!$Q$9</f>
        <v>192</v>
      </c>
      <c r="H279" s="28">
        <f>'[1]December 2015'!$Q$9</f>
        <v>198</v>
      </c>
      <c r="I279" s="28">
        <f>'[3]January 2016'!$Q$9</f>
        <v>198</v>
      </c>
      <c r="J279" s="28">
        <f>'[3]February 2016'!$Q$9</f>
        <v>217</v>
      </c>
      <c r="K279" s="28">
        <f>'[3]March 2016'!$Q$9</f>
        <v>209</v>
      </c>
      <c r="L279" s="28">
        <f>'[4]April 2016'!$Q$9</f>
        <v>203</v>
      </c>
      <c r="M279" s="28"/>
      <c r="N279" s="28"/>
      <c r="O279" s="28">
        <f t="shared" si="668"/>
        <v>27</v>
      </c>
      <c r="P279" s="18">
        <f t="shared" si="667"/>
        <v>0.15254237288135594</v>
      </c>
      <c r="Q279" s="38">
        <f t="shared" si="669"/>
        <v>203</v>
      </c>
      <c r="R279" s="40">
        <f>+Q283/$U$5</f>
        <v>14.5</v>
      </c>
      <c r="S279" s="42">
        <f>(Q276)/S275</f>
        <v>1.1338582677165354</v>
      </c>
    </row>
    <row r="280" spans="1:19" ht="15" customHeight="1" x14ac:dyDescent="0.25">
      <c r="A280" s="2" t="s">
        <v>32</v>
      </c>
      <c r="B280" s="21">
        <f>'[1]June 2015'!$Q$13+'[1]June 2015'!$Q$15</f>
        <v>968</v>
      </c>
      <c r="C280" s="28">
        <f>'[2]July 2015'!$Q$13+'[2]July 2015'!$Q$15</f>
        <v>919</v>
      </c>
      <c r="D280" s="28">
        <f>'[1]August 2015'!$Q$13+'[1]August 2015'!$Q$15</f>
        <v>926</v>
      </c>
      <c r="E280" s="28">
        <f>'[1]September 2015'!$Q$11+'[1]September 2015'!$Q$13</f>
        <v>887</v>
      </c>
      <c r="F280" s="28">
        <f>'[1]October 2015'!$Q$11+'[1]October 2015'!$Q$13</f>
        <v>902</v>
      </c>
      <c r="G280" s="28">
        <f>'[1]November 2015'!$Q$11+'[1]November 2015'!$Q$13</f>
        <v>869</v>
      </c>
      <c r="H280" s="28">
        <f>'[1]December 2015'!$Q$11+'[1]December 2015'!$Q$13</f>
        <v>860</v>
      </c>
      <c r="I280" s="28">
        <f>'[3]January 2016'!$Q$11+'[3]January 2016'!$Q$13</f>
        <v>876</v>
      </c>
      <c r="J280" s="28">
        <f>'[3]February 2016'!$Q$11+'[3]February 2016'!$Q$13</f>
        <v>893</v>
      </c>
      <c r="K280" s="28">
        <f>'[3]March 2016'!$Q$11+'[3]March 2016'!$Q$13</f>
        <v>894</v>
      </c>
      <c r="L280" s="28">
        <f>'[4]April 2016'!$Q$11+'[4]April 2016'!$Q$13</f>
        <v>903</v>
      </c>
      <c r="M280" s="28"/>
      <c r="N280" s="28"/>
      <c r="O280" s="28">
        <f t="shared" si="668"/>
        <v>-65</v>
      </c>
      <c r="P280" s="18">
        <f t="shared" si="667"/>
        <v>-7.0729053318824814E-2</v>
      </c>
      <c r="Q280" s="38">
        <f t="shared" si="669"/>
        <v>903</v>
      </c>
      <c r="R280" s="29"/>
      <c r="S280" s="44"/>
    </row>
    <row r="281" spans="1:19" ht="15" customHeight="1" x14ac:dyDescent="0.25">
      <c r="A281" s="2" t="s">
        <v>33</v>
      </c>
      <c r="B281" s="21">
        <f t="shared" ref="B281" si="696">SUM(B279:B280)</f>
        <v>1144</v>
      </c>
      <c r="C281" s="28">
        <f t="shared" ref="C281" si="697">SUM(C279:C280)</f>
        <v>1096</v>
      </c>
      <c r="D281" s="28">
        <f>SUM(D279:D280)</f>
        <v>1133</v>
      </c>
      <c r="E281" s="28">
        <f t="shared" ref="E281" si="698">SUM(E279:E280)</f>
        <v>1087</v>
      </c>
      <c r="F281" s="28">
        <f t="shared" ref="F281" si="699">SUM(F279:F280)</f>
        <v>1084</v>
      </c>
      <c r="G281" s="28">
        <f t="shared" ref="G281" si="700">SUM(G279:G280)</f>
        <v>1061</v>
      </c>
      <c r="H281" s="28">
        <f t="shared" ref="H281" si="701">SUM(H279:H280)</f>
        <v>1058</v>
      </c>
      <c r="I281" s="28">
        <f t="shared" ref="I281" si="702">SUM(I279:I280)</f>
        <v>1074</v>
      </c>
      <c r="J281" s="28">
        <f t="shared" ref="J281" si="703">SUM(J279:J280)</f>
        <v>1110</v>
      </c>
      <c r="K281" s="28">
        <f t="shared" ref="K281" si="704">SUM(K279:K280)</f>
        <v>1103</v>
      </c>
      <c r="L281" s="28">
        <f t="shared" ref="L281" si="705">SUM(L279:L280)</f>
        <v>1106</v>
      </c>
      <c r="M281" s="28">
        <f t="shared" ref="M281" si="706">SUM(M279:M280)</f>
        <v>0</v>
      </c>
      <c r="N281" s="28">
        <f t="shared" ref="N281" si="707">SUM(N279:N280)</f>
        <v>0</v>
      </c>
      <c r="O281" s="28">
        <f t="shared" si="668"/>
        <v>-38</v>
      </c>
      <c r="P281" s="18">
        <f t="shared" si="667"/>
        <v>-3.4671532846715328E-2</v>
      </c>
      <c r="Q281" s="38">
        <f t="shared" si="669"/>
        <v>1106</v>
      </c>
      <c r="R281" s="29"/>
    </row>
    <row r="282" spans="1:19" ht="15" customHeight="1" x14ac:dyDescent="0.25">
      <c r="A282" s="74"/>
      <c r="B282" s="75"/>
      <c r="C282" s="75"/>
      <c r="D282" s="75"/>
      <c r="E282" s="75"/>
      <c r="F282" s="75"/>
      <c r="G282" s="75"/>
      <c r="H282" s="75"/>
      <c r="I282" s="75"/>
      <c r="J282" s="75"/>
      <c r="K282" s="75"/>
      <c r="L282" s="75"/>
      <c r="M282" s="75"/>
      <c r="N282" s="75"/>
      <c r="O282" s="75"/>
      <c r="P282" s="76"/>
      <c r="Q282" s="77" t="s">
        <v>53</v>
      </c>
      <c r="R282" s="29"/>
      <c r="S282" s="24" t="s">
        <v>40</v>
      </c>
    </row>
    <row r="283" spans="1:19" ht="15" customHeight="1" x14ac:dyDescent="0.25">
      <c r="A283" s="2" t="s">
        <v>3</v>
      </c>
      <c r="B283" s="21">
        <f>'[1]June 2015'!$Q$20</f>
        <v>8</v>
      </c>
      <c r="C283" s="28">
        <f>'[2]July 2015'!$Q$20</f>
        <v>18</v>
      </c>
      <c r="D283" s="28">
        <f>'[1]August 2015'!$Q$20</f>
        <v>6</v>
      </c>
      <c r="E283" s="28">
        <f>'[1]September 2015'!$Q$18</f>
        <v>10</v>
      </c>
      <c r="F283" s="28">
        <f>'[1]October 2015'!$Q$18</f>
        <v>20</v>
      </c>
      <c r="G283" s="28">
        <f>'[1]November 2015'!$Q$18</f>
        <v>15</v>
      </c>
      <c r="H283" s="28">
        <f>'[1]December 2015'!$Q$18</f>
        <v>1</v>
      </c>
      <c r="I283" s="28">
        <f>'[3]January 2016'!$Q$18</f>
        <v>12</v>
      </c>
      <c r="J283" s="28">
        <f>'[3]February 2016'!$Q$18</f>
        <v>20</v>
      </c>
      <c r="K283" s="28">
        <f>'[3]March 2016'!$Q$18</f>
        <v>20</v>
      </c>
      <c r="L283" s="28">
        <f>'[4]April 2016'!$Q$18</f>
        <v>23</v>
      </c>
      <c r="M283" s="28"/>
      <c r="N283" s="28"/>
      <c r="O283" s="28"/>
      <c r="P283" s="15"/>
      <c r="Q283" s="38">
        <f>SUM(C283:N283)</f>
        <v>145</v>
      </c>
      <c r="R283" s="43" t="s">
        <v>45</v>
      </c>
      <c r="S283" s="24" t="s">
        <v>39</v>
      </c>
    </row>
    <row r="284" spans="1:19" ht="15" customHeight="1" x14ac:dyDescent="0.25">
      <c r="A284" s="2" t="s">
        <v>2</v>
      </c>
      <c r="B284" s="21">
        <f>'[1]June 2015'!$Q$21</f>
        <v>19</v>
      </c>
      <c r="C284" s="28">
        <f>'[2]July 2015'!$Q$21</f>
        <v>23</v>
      </c>
      <c r="D284" s="28">
        <f>'[1]August 2015'!$Q$21</f>
        <v>11</v>
      </c>
      <c r="E284" s="28">
        <f>'[1]September 2015'!$Q$19</f>
        <v>10</v>
      </c>
      <c r="F284" s="28">
        <f>'[1]October 2015'!$Q$19</f>
        <v>4</v>
      </c>
      <c r="G284" s="28">
        <f>'[1]November 2015'!$Q$19</f>
        <v>11</v>
      </c>
      <c r="H284" s="28">
        <f>'[1]December 2015'!$Q$19</f>
        <v>1</v>
      </c>
      <c r="I284" s="28">
        <f>'[3]January 2016'!$Q$19</f>
        <v>9</v>
      </c>
      <c r="J284" s="28">
        <f>'[3]February 2016'!$Q$19</f>
        <v>11</v>
      </c>
      <c r="K284" s="28">
        <f>'[3]March 2016'!$Q$19</f>
        <v>7</v>
      </c>
      <c r="L284" s="28">
        <f>'[4]April 2016'!$Q$19</f>
        <v>5</v>
      </c>
      <c r="M284" s="28"/>
      <c r="N284" s="28"/>
      <c r="O284" s="28"/>
      <c r="P284" s="16"/>
      <c r="Q284" s="38">
        <f>SUM(C284:N284)</f>
        <v>92</v>
      </c>
      <c r="R284" s="45" t="s">
        <v>47</v>
      </c>
      <c r="S284" s="47" t="s">
        <v>49</v>
      </c>
    </row>
    <row r="285" spans="1:19" ht="15" customHeight="1" x14ac:dyDescent="0.25">
      <c r="A285" s="2" t="s">
        <v>34</v>
      </c>
      <c r="B285" s="66">
        <f>+B280/B276</f>
        <v>1.6952714535901927</v>
      </c>
      <c r="C285" s="32">
        <f t="shared" ref="C285" si="708">+C280/C276</f>
        <v>1.6294326241134751</v>
      </c>
      <c r="D285" s="32">
        <f t="shared" ref="D285:N285" si="709">+D280/D276</f>
        <v>1.6928702010968921</v>
      </c>
      <c r="E285" s="32">
        <f t="shared" si="709"/>
        <v>1.6245421245421245</v>
      </c>
      <c r="F285" s="32">
        <f t="shared" si="709"/>
        <v>1.6164874551971327</v>
      </c>
      <c r="G285" s="32">
        <f t="shared" si="709"/>
        <v>1.5353356890459364</v>
      </c>
      <c r="H285" s="32">
        <f t="shared" si="709"/>
        <v>1.552346570397112</v>
      </c>
      <c r="I285" s="32">
        <f t="shared" si="709"/>
        <v>1.5559502664298401</v>
      </c>
      <c r="J285" s="32">
        <f t="shared" si="709"/>
        <v>1.5861456483126111</v>
      </c>
      <c r="K285" s="32">
        <f t="shared" si="709"/>
        <v>1.5879218472468917</v>
      </c>
      <c r="L285" s="32">
        <f t="shared" si="709"/>
        <v>1.5677083333333333</v>
      </c>
      <c r="M285" s="32" t="e">
        <f t="shared" si="709"/>
        <v>#DIV/0!</v>
      </c>
      <c r="N285" s="32" t="e">
        <f t="shared" si="709"/>
        <v>#DIV/0!</v>
      </c>
      <c r="O285" s="32"/>
      <c r="P285" s="18"/>
      <c r="Q285" s="68">
        <f>+Q280/Q276</f>
        <v>1.5677083333333333</v>
      </c>
      <c r="R285" s="40">
        <f>+Q284/$U$5</f>
        <v>9.1999999999999993</v>
      </c>
      <c r="S285" s="73">
        <f>[5]Sheet1!$O$17</f>
        <v>0.75559519948102494</v>
      </c>
    </row>
    <row r="286" spans="1:19" ht="15" customHeight="1" x14ac:dyDescent="0.25">
      <c r="A286" s="1"/>
      <c r="D286" s="27"/>
      <c r="E286" s="27"/>
      <c r="F286" s="27"/>
      <c r="G286" s="27"/>
      <c r="H286" s="27"/>
      <c r="I286" s="27"/>
      <c r="J286" s="27"/>
      <c r="K286" s="27"/>
      <c r="L286" s="27"/>
      <c r="M286" s="27"/>
      <c r="N286" s="27"/>
      <c r="S286" s="18"/>
    </row>
    <row r="287" spans="1:19" ht="15" customHeight="1" x14ac:dyDescent="0.25">
      <c r="A287" s="8" t="s">
        <v>23</v>
      </c>
      <c r="B287" s="31" t="s">
        <v>51</v>
      </c>
      <c r="C287" s="31" t="s">
        <v>60</v>
      </c>
      <c r="D287" s="9" t="s">
        <v>61</v>
      </c>
      <c r="E287" s="9" t="s">
        <v>62</v>
      </c>
      <c r="F287" s="4" t="s">
        <v>63</v>
      </c>
      <c r="G287" s="4" t="s">
        <v>64</v>
      </c>
      <c r="H287" s="4" t="s">
        <v>65</v>
      </c>
      <c r="I287" s="4" t="s">
        <v>66</v>
      </c>
      <c r="J287" s="4" t="s">
        <v>67</v>
      </c>
      <c r="K287" s="4" t="s">
        <v>68</v>
      </c>
      <c r="L287" s="4" t="s">
        <v>69</v>
      </c>
      <c r="M287" s="4" t="s">
        <v>70</v>
      </c>
      <c r="N287" s="4" t="s">
        <v>71</v>
      </c>
      <c r="O287" s="14" t="s">
        <v>41</v>
      </c>
      <c r="P287" s="8" t="s">
        <v>42</v>
      </c>
      <c r="Q287" s="48" t="s">
        <v>52</v>
      </c>
      <c r="R287" s="17" t="s">
        <v>38</v>
      </c>
      <c r="S287" s="41" t="s">
        <v>43</v>
      </c>
    </row>
    <row r="288" spans="1:19" ht="15" customHeight="1" x14ac:dyDescent="0.25">
      <c r="A288" s="2" t="s">
        <v>0</v>
      </c>
      <c r="B288" s="21">
        <f>'[1]June 2015'!$R$17</f>
        <v>73</v>
      </c>
      <c r="C288" s="28">
        <f>'[2]July 2015'!$R$17</f>
        <v>70</v>
      </c>
      <c r="D288" s="28">
        <f>'[1]August 2015'!$R$17</f>
        <v>70</v>
      </c>
      <c r="E288" s="28">
        <f>'[1]September 2015'!$R$15</f>
        <v>71</v>
      </c>
      <c r="F288" s="28">
        <f>'[1]October 2015'!$R$15</f>
        <v>73</v>
      </c>
      <c r="G288" s="28">
        <f>'[1]November 2015'!$R$15</f>
        <v>74</v>
      </c>
      <c r="H288" s="28">
        <f>'[1]December 2015'!$R$15</f>
        <v>73</v>
      </c>
      <c r="I288" s="28">
        <f>'[3]January 2016'!$R$15</f>
        <v>71</v>
      </c>
      <c r="J288" s="28">
        <f>'[3]February 2016'!$R$15</f>
        <v>68</v>
      </c>
      <c r="K288" s="28">
        <f>'[3]March 2016'!$R$15</f>
        <v>65</v>
      </c>
      <c r="L288" s="28">
        <f>'[4]April 2016'!$R$15</f>
        <v>57</v>
      </c>
      <c r="M288" s="28"/>
      <c r="N288" s="28"/>
      <c r="O288" s="28">
        <f>+Q288-B288</f>
        <v>-16</v>
      </c>
      <c r="P288" s="18">
        <f t="shared" ref="P288:P295" si="710">+O288/$C288</f>
        <v>-0.22857142857142856</v>
      </c>
      <c r="Q288" s="38">
        <f>L288</f>
        <v>57</v>
      </c>
      <c r="R288" s="39" t="s">
        <v>27</v>
      </c>
      <c r="S288" s="39" t="s">
        <v>44</v>
      </c>
    </row>
    <row r="289" spans="1:19" ht="15" customHeight="1" x14ac:dyDescent="0.25">
      <c r="A289" s="2" t="s">
        <v>1</v>
      </c>
      <c r="B289" s="21">
        <f>'[1]June 2015'!$R$18+'[1]June 2015'!$R$21</f>
        <v>34</v>
      </c>
      <c r="C289" s="28">
        <f>'[2]July 2015'!$R$18+'[2]July 2015'!$R$21</f>
        <v>38</v>
      </c>
      <c r="D289" s="28">
        <f>'[1]August 2015'!$R$18+'[1]August 2015'!$R$21</f>
        <v>32</v>
      </c>
      <c r="E289" s="28">
        <f>'[1]September 2015'!$R$16+'[1]September 2015'!$R$19</f>
        <v>21</v>
      </c>
      <c r="F289" s="28">
        <f>'[1]October 2015'!$R$16+'[1]October 2015'!$R$19</f>
        <v>18</v>
      </c>
      <c r="G289" s="28">
        <f>'[1]November 2015'!$R$16+'[1]November 2015'!$R$19</f>
        <v>18</v>
      </c>
      <c r="H289" s="28">
        <f>'[1]December 2015'!$R$16+'[1]December 2015'!$R$19</f>
        <v>17</v>
      </c>
      <c r="I289" s="28">
        <f>'[3]January 2016'!$R$16+'[3]January 2016'!$R$19</f>
        <v>17</v>
      </c>
      <c r="J289" s="28">
        <f>'[3]February 2016'!$R$16+'[3]February 2016'!$R$19</f>
        <v>21</v>
      </c>
      <c r="K289" s="28">
        <f>'[3]March 2016'!$R$16+'[3]March 2016'!$R$19</f>
        <v>22</v>
      </c>
      <c r="L289" s="28">
        <f>'[4]April 2016'!$R$16+'[4]April 2016'!$R$19</f>
        <v>28</v>
      </c>
      <c r="M289" s="28"/>
      <c r="N289" s="28"/>
      <c r="O289" s="28">
        <f t="shared" ref="O289:O295" si="711">+Q289-B289</f>
        <v>-6</v>
      </c>
      <c r="P289" s="18">
        <f t="shared" si="710"/>
        <v>-0.15789473684210525</v>
      </c>
      <c r="Q289" s="38">
        <f t="shared" ref="Q289:Q295" si="712">L289</f>
        <v>28</v>
      </c>
      <c r="R289" s="42">
        <f>1-Q289/(Q288+Q289)</f>
        <v>0.67058823529411771</v>
      </c>
      <c r="S289" s="71">
        <v>114</v>
      </c>
    </row>
    <row r="290" spans="1:19" ht="15" customHeight="1" x14ac:dyDescent="0.25">
      <c r="A290" s="2" t="s">
        <v>36</v>
      </c>
      <c r="B290" s="70">
        <f t="shared" ref="B290" si="713">SUM(B288:B289)</f>
        <v>107</v>
      </c>
      <c r="C290" s="36">
        <f t="shared" ref="C290" si="714">SUM(C288:C289)</f>
        <v>108</v>
      </c>
      <c r="D290" s="36">
        <f t="shared" ref="D290" si="715">SUM(D288:D289)</f>
        <v>102</v>
      </c>
      <c r="E290" s="36">
        <f t="shared" ref="E290" si="716">SUM(E288:E289)</f>
        <v>92</v>
      </c>
      <c r="F290" s="36">
        <f t="shared" ref="F290" si="717">SUM(F288:F289)</f>
        <v>91</v>
      </c>
      <c r="G290" s="36">
        <f t="shared" ref="G290" si="718">SUM(G288:G289)</f>
        <v>92</v>
      </c>
      <c r="H290" s="36">
        <f t="shared" ref="H290" si="719">SUM(H288:H289)</f>
        <v>90</v>
      </c>
      <c r="I290" s="36">
        <f t="shared" ref="I290" si="720">SUM(I288:I289)</f>
        <v>88</v>
      </c>
      <c r="J290" s="36">
        <f t="shared" ref="J290" si="721">SUM(J288:J289)</f>
        <v>89</v>
      </c>
      <c r="K290" s="36">
        <f t="shared" ref="K290" si="722">SUM(K288:K289)</f>
        <v>87</v>
      </c>
      <c r="L290" s="36">
        <f t="shared" ref="L290" si="723">SUM(L288:L289)</f>
        <v>85</v>
      </c>
      <c r="M290" s="36">
        <f t="shared" ref="M290" si="724">SUM(M288:M289)</f>
        <v>0</v>
      </c>
      <c r="N290" s="36">
        <f t="shared" ref="N290" si="725">SUM(N288:N289)</f>
        <v>0</v>
      </c>
      <c r="O290" s="28">
        <f t="shared" si="711"/>
        <v>-22</v>
      </c>
      <c r="P290" s="18">
        <f t="shared" si="710"/>
        <v>-0.20370370370370369</v>
      </c>
      <c r="Q290" s="38">
        <f t="shared" si="712"/>
        <v>85</v>
      </c>
      <c r="R290" s="43"/>
      <c r="S290" s="44"/>
    </row>
    <row r="291" spans="1:19" ht="15" customHeight="1" x14ac:dyDescent="0.25">
      <c r="A291" s="2" t="s">
        <v>28</v>
      </c>
      <c r="B291" s="21">
        <f>'[1]June 2015'!$R$19</f>
        <v>22</v>
      </c>
      <c r="C291" s="28">
        <f>'[2]July 2015'!$R$19</f>
        <v>22</v>
      </c>
      <c r="D291" s="28">
        <f>'[1]August 2015'!$R$19</f>
        <v>26</v>
      </c>
      <c r="E291" s="28">
        <f>'[1]September 2015'!$R$17</f>
        <v>26</v>
      </c>
      <c r="F291" s="28">
        <f>'[1]October 2015'!$R$17</f>
        <v>27</v>
      </c>
      <c r="G291" s="28">
        <f>'[1]November 2015'!$R$17</f>
        <v>27</v>
      </c>
      <c r="H291" s="28">
        <f>'[1]December 2015'!$R$17</f>
        <v>27</v>
      </c>
      <c r="I291" s="28">
        <f>'[3]January 2016'!$R$17</f>
        <v>27</v>
      </c>
      <c r="J291" s="28">
        <f>'[3]February 2016'!$R$17</f>
        <v>26</v>
      </c>
      <c r="K291" s="28">
        <f>'[3]March 2016'!$R$17</f>
        <v>26</v>
      </c>
      <c r="L291" s="28">
        <f>'[4]April 2016'!$R$17</f>
        <v>27</v>
      </c>
      <c r="M291" s="28"/>
      <c r="N291" s="28"/>
      <c r="O291" s="28">
        <f t="shared" si="711"/>
        <v>5</v>
      </c>
      <c r="P291" s="18">
        <f t="shared" si="710"/>
        <v>0.22727272727272727</v>
      </c>
      <c r="Q291" s="38">
        <f t="shared" si="712"/>
        <v>27</v>
      </c>
      <c r="R291" s="43" t="s">
        <v>45</v>
      </c>
      <c r="S291" s="43" t="s">
        <v>48</v>
      </c>
    </row>
    <row r="292" spans="1:19" ht="15" customHeight="1" x14ac:dyDescent="0.25">
      <c r="A292" s="2" t="s">
        <v>30</v>
      </c>
      <c r="B292" s="21">
        <f t="shared" ref="B292" si="726">+SUM(B290:B291)</f>
        <v>129</v>
      </c>
      <c r="C292" s="28">
        <f t="shared" ref="C292" si="727">+SUM(C290:C291)</f>
        <v>130</v>
      </c>
      <c r="D292" s="28">
        <f t="shared" ref="D292" si="728">+SUM(D290:D291)</f>
        <v>128</v>
      </c>
      <c r="E292" s="28">
        <f t="shared" ref="E292" si="729">+SUM(E290:E291)</f>
        <v>118</v>
      </c>
      <c r="F292" s="28">
        <f t="shared" ref="F292" si="730">+SUM(F290:F291)</f>
        <v>118</v>
      </c>
      <c r="G292" s="28">
        <f t="shared" ref="G292" si="731">+SUM(G290:G291)</f>
        <v>119</v>
      </c>
      <c r="H292" s="28">
        <f t="shared" ref="H292" si="732">+SUM(H290:H291)</f>
        <v>117</v>
      </c>
      <c r="I292" s="28">
        <f t="shared" ref="I292" si="733">+SUM(I290:I291)</f>
        <v>115</v>
      </c>
      <c r="J292" s="28">
        <f t="shared" ref="J292" si="734">+SUM(J290:J291)</f>
        <v>115</v>
      </c>
      <c r="K292" s="28">
        <f t="shared" ref="K292" si="735">+SUM(K290:K291)</f>
        <v>113</v>
      </c>
      <c r="L292" s="28">
        <f t="shared" ref="L292" si="736">+SUM(L290:L291)</f>
        <v>112</v>
      </c>
      <c r="M292" s="28">
        <f t="shared" ref="M292" si="737">+SUM(M290:M291)</f>
        <v>0</v>
      </c>
      <c r="N292" s="28">
        <f t="shared" ref="N292" si="738">+SUM(N290:N291)</f>
        <v>0</v>
      </c>
      <c r="O292" s="28">
        <f t="shared" si="711"/>
        <v>-17</v>
      </c>
      <c r="P292" s="18">
        <f t="shared" si="710"/>
        <v>-0.13076923076923078</v>
      </c>
      <c r="Q292" s="38">
        <f t="shared" si="712"/>
        <v>112</v>
      </c>
      <c r="R292" s="45" t="s">
        <v>46</v>
      </c>
      <c r="S292" s="46" t="s">
        <v>44</v>
      </c>
    </row>
    <row r="293" spans="1:19" ht="15" customHeight="1" x14ac:dyDescent="0.25">
      <c r="A293" s="2" t="s">
        <v>31</v>
      </c>
      <c r="B293" s="21">
        <f>'[1]June 2015'!$R$11</f>
        <v>27</v>
      </c>
      <c r="C293" s="28">
        <f>'[2]July 2015'!$R$11</f>
        <v>22</v>
      </c>
      <c r="D293" s="28">
        <f>'[1]August 2015'!$R$11</f>
        <v>22</v>
      </c>
      <c r="E293" s="28">
        <f>'[1]September 2015'!$R$9</f>
        <v>25</v>
      </c>
      <c r="F293" s="28">
        <f>'[1]October 2015'!$R$9</f>
        <v>23</v>
      </c>
      <c r="G293" s="28">
        <f>'[1]November 2015'!$R$9</f>
        <v>13</v>
      </c>
      <c r="H293" s="28">
        <f>'[1]December 2015'!$R$9</f>
        <v>11</v>
      </c>
      <c r="I293" s="28">
        <f>'[3]January 2016'!$R$9</f>
        <v>22</v>
      </c>
      <c r="J293" s="28">
        <f>'[3]February 2016'!$R$9</f>
        <v>24</v>
      </c>
      <c r="K293" s="28">
        <f>'[3]March 2016'!$R$9</f>
        <v>23</v>
      </c>
      <c r="L293" s="28">
        <f>'[4]April 2016'!$R$9</f>
        <v>27</v>
      </c>
      <c r="M293" s="28"/>
      <c r="N293" s="28"/>
      <c r="O293" s="28">
        <f t="shared" si="711"/>
        <v>0</v>
      </c>
      <c r="P293" s="18">
        <f t="shared" si="710"/>
        <v>0</v>
      </c>
      <c r="Q293" s="38">
        <f t="shared" si="712"/>
        <v>27</v>
      </c>
      <c r="R293" s="40">
        <f>+Q297/$U$5</f>
        <v>1</v>
      </c>
      <c r="S293" s="42">
        <f>(Q290)/S289</f>
        <v>0.74561403508771928</v>
      </c>
    </row>
    <row r="294" spans="1:19" ht="15" customHeight="1" x14ac:dyDescent="0.25">
      <c r="A294" s="2" t="s">
        <v>32</v>
      </c>
      <c r="B294" s="21">
        <f>'[1]June 2015'!$R$13+'[1]June 2015'!$R$15</f>
        <v>146</v>
      </c>
      <c r="C294" s="28">
        <f>'[2]July 2015'!$R$13+'[2]July 2015'!$R$15</f>
        <v>138</v>
      </c>
      <c r="D294" s="28">
        <f>'[1]August 2015'!$R$13+'[1]August 2015'!$R$15</f>
        <v>135</v>
      </c>
      <c r="E294" s="28">
        <f>'[1]September 2015'!$R$11+'[1]September 2015'!$R$13</f>
        <v>136</v>
      </c>
      <c r="F294" s="28">
        <f>'[1]October 2015'!$R$11+'[1]October 2015'!$R$13</f>
        <v>142</v>
      </c>
      <c r="G294" s="28">
        <f>'[1]November 2015'!$R$11+'[1]November 2015'!$R$13</f>
        <v>145</v>
      </c>
      <c r="H294" s="28">
        <f>'[1]December 2015'!$R$11+'[1]December 2015'!$R$13</f>
        <v>140</v>
      </c>
      <c r="I294" s="28">
        <f>'[3]January 2016'!$R$11+'[3]January 2016'!$R$13</f>
        <v>135</v>
      </c>
      <c r="J294" s="28">
        <f>'[3]February 2016'!$R$11+'[3]February 2016'!$R$13</f>
        <v>120</v>
      </c>
      <c r="K294" s="28">
        <f>'[3]March 2016'!$R$11+'[3]March 2016'!$R$13</f>
        <v>122</v>
      </c>
      <c r="L294" s="28">
        <f>'[4]April 2016'!$R$11+'[4]April 2016'!$R$13</f>
        <v>119</v>
      </c>
      <c r="M294" s="28"/>
      <c r="N294" s="28"/>
      <c r="O294" s="28">
        <f t="shared" si="711"/>
        <v>-27</v>
      </c>
      <c r="P294" s="18">
        <f t="shared" si="710"/>
        <v>-0.19565217391304349</v>
      </c>
      <c r="Q294" s="38">
        <f t="shared" si="712"/>
        <v>119</v>
      </c>
      <c r="R294" s="29"/>
      <c r="S294" s="44"/>
    </row>
    <row r="295" spans="1:19" ht="15" customHeight="1" x14ac:dyDescent="0.25">
      <c r="A295" s="2" t="s">
        <v>33</v>
      </c>
      <c r="B295" s="21">
        <f t="shared" ref="B295" si="739">SUM(B293:B294)</f>
        <v>173</v>
      </c>
      <c r="C295" s="28">
        <f t="shared" ref="C295" si="740">SUM(C293:C294)</f>
        <v>160</v>
      </c>
      <c r="D295" s="28">
        <f>SUM(D293:D294)</f>
        <v>157</v>
      </c>
      <c r="E295" s="28">
        <f t="shared" ref="E295" si="741">SUM(E293:E294)</f>
        <v>161</v>
      </c>
      <c r="F295" s="28">
        <f t="shared" ref="F295" si="742">SUM(F293:F294)</f>
        <v>165</v>
      </c>
      <c r="G295" s="28">
        <f t="shared" ref="G295" si="743">SUM(G293:G294)</f>
        <v>158</v>
      </c>
      <c r="H295" s="28">
        <f t="shared" ref="H295" si="744">SUM(H293:H294)</f>
        <v>151</v>
      </c>
      <c r="I295" s="28">
        <f t="shared" ref="I295" si="745">SUM(I293:I294)</f>
        <v>157</v>
      </c>
      <c r="J295" s="28">
        <f t="shared" ref="J295" si="746">SUM(J293:J294)</f>
        <v>144</v>
      </c>
      <c r="K295" s="28">
        <f t="shared" ref="K295" si="747">SUM(K293:K294)</f>
        <v>145</v>
      </c>
      <c r="L295" s="28">
        <f>SUM(L293:L294)</f>
        <v>146</v>
      </c>
      <c r="M295" s="28">
        <f t="shared" ref="M295" si="748">SUM(M293:M294)</f>
        <v>0</v>
      </c>
      <c r="N295" s="28">
        <f t="shared" ref="N295" si="749">SUM(N293:N294)</f>
        <v>0</v>
      </c>
      <c r="O295" s="28">
        <f t="shared" si="711"/>
        <v>-27</v>
      </c>
      <c r="P295" s="18">
        <f t="shared" si="710"/>
        <v>-0.16875000000000001</v>
      </c>
      <c r="Q295" s="38">
        <f t="shared" si="712"/>
        <v>146</v>
      </c>
      <c r="R295" s="29"/>
    </row>
    <row r="296" spans="1:19" ht="15" customHeight="1" x14ac:dyDescent="0.25">
      <c r="A296" s="74"/>
      <c r="B296" s="75"/>
      <c r="C296" s="75"/>
      <c r="D296" s="75"/>
      <c r="E296" s="75"/>
      <c r="F296" s="75"/>
      <c r="G296" s="75"/>
      <c r="H296" s="75"/>
      <c r="I296" s="75"/>
      <c r="J296" s="75"/>
      <c r="K296" s="75"/>
      <c r="L296" s="75"/>
      <c r="M296" s="75"/>
      <c r="N296" s="75"/>
      <c r="O296" s="75"/>
      <c r="P296" s="76"/>
      <c r="Q296" s="77" t="s">
        <v>53</v>
      </c>
      <c r="R296" s="29"/>
      <c r="S296" s="24" t="s">
        <v>40</v>
      </c>
    </row>
    <row r="297" spans="1:19" ht="15" customHeight="1" x14ac:dyDescent="0.25">
      <c r="A297" s="2" t="s">
        <v>3</v>
      </c>
      <c r="B297" s="21">
        <f>'[1]June 2015'!$R$20</f>
        <v>5</v>
      </c>
      <c r="C297" s="28">
        <f>'[2]July 2015'!$R$20</f>
        <v>1</v>
      </c>
      <c r="D297" s="28">
        <f>'[1]August 2015'!$R$20</f>
        <v>1</v>
      </c>
      <c r="E297" s="28">
        <f>'[1]September 2015'!$R$18</f>
        <v>0</v>
      </c>
      <c r="F297" s="28">
        <f>'[1]October 2015'!$R$18</f>
        <v>3</v>
      </c>
      <c r="G297" s="28">
        <f>'[1]November 2015'!$R$18</f>
        <v>2</v>
      </c>
      <c r="H297" s="28">
        <f>'[1]December 2015'!$R$18</f>
        <v>0</v>
      </c>
      <c r="I297" s="28">
        <f>'[3]January 2016'!$R$18</f>
        <v>1</v>
      </c>
      <c r="J297" s="28">
        <f>'[3]February 2016'!$R$18</f>
        <v>1</v>
      </c>
      <c r="K297" s="28">
        <f>'[3]March 2016'!$R$18</f>
        <v>0</v>
      </c>
      <c r="L297" s="28">
        <f>'[4]April 2016'!$R$18</f>
        <v>1</v>
      </c>
      <c r="M297" s="28"/>
      <c r="N297" s="28"/>
      <c r="O297" s="28"/>
      <c r="P297" s="15"/>
      <c r="Q297" s="38">
        <f>SUM(C297:N297)</f>
        <v>10</v>
      </c>
      <c r="R297" s="43" t="s">
        <v>45</v>
      </c>
      <c r="S297" s="24" t="s">
        <v>39</v>
      </c>
    </row>
    <row r="298" spans="1:19" ht="15" customHeight="1" x14ac:dyDescent="0.25">
      <c r="A298" s="2" t="s">
        <v>2</v>
      </c>
      <c r="B298" s="21">
        <f>'[1]June 2015'!$R$21</f>
        <v>0</v>
      </c>
      <c r="C298" s="28">
        <f>'[2]July 2015'!$R$21</f>
        <v>2</v>
      </c>
      <c r="D298" s="28">
        <f>'[1]August 2015'!$R$21</f>
        <v>10</v>
      </c>
      <c r="E298" s="28">
        <f>'[1]September 2015'!$R$19</f>
        <v>2</v>
      </c>
      <c r="F298" s="28">
        <f>'[1]October 2015'!$R$19</f>
        <v>0</v>
      </c>
      <c r="G298" s="28">
        <f>'[1]November 2015'!$R$19</f>
        <v>2</v>
      </c>
      <c r="H298" s="28">
        <f>'[1]December 2015'!$R$19</f>
        <v>1</v>
      </c>
      <c r="I298" s="28">
        <f>'[3]January 2016'!$R$19</f>
        <v>2</v>
      </c>
      <c r="J298" s="28">
        <f>'[3]February 2016'!$R$19</f>
        <v>1</v>
      </c>
      <c r="K298" s="28">
        <f>'[3]March 2016'!$R$19</f>
        <v>1</v>
      </c>
      <c r="L298" s="28">
        <f>'[4]April 2016'!$R$19</f>
        <v>3</v>
      </c>
      <c r="M298" s="28"/>
      <c r="N298" s="28"/>
      <c r="O298" s="28"/>
      <c r="P298" s="16"/>
      <c r="Q298" s="38">
        <f>SUM(C298:N298)</f>
        <v>24</v>
      </c>
      <c r="R298" s="45" t="s">
        <v>47</v>
      </c>
      <c r="S298" s="47" t="s">
        <v>49</v>
      </c>
    </row>
    <row r="299" spans="1:19" ht="15" customHeight="1" x14ac:dyDescent="0.25">
      <c r="A299" s="2" t="s">
        <v>34</v>
      </c>
      <c r="B299" s="66">
        <f>+B294/B290</f>
        <v>1.3644859813084111</v>
      </c>
      <c r="C299" s="32">
        <f t="shared" ref="C299" si="750">+C294/C290</f>
        <v>1.2777777777777777</v>
      </c>
      <c r="D299" s="32">
        <f t="shared" ref="D299:N299" si="751">+D294/D290</f>
        <v>1.3235294117647058</v>
      </c>
      <c r="E299" s="32">
        <f t="shared" si="751"/>
        <v>1.4782608695652173</v>
      </c>
      <c r="F299" s="32">
        <f t="shared" si="751"/>
        <v>1.5604395604395604</v>
      </c>
      <c r="G299" s="32">
        <f t="shared" si="751"/>
        <v>1.576086956521739</v>
      </c>
      <c r="H299" s="32">
        <f t="shared" si="751"/>
        <v>1.5555555555555556</v>
      </c>
      <c r="I299" s="32">
        <f t="shared" si="751"/>
        <v>1.5340909090909092</v>
      </c>
      <c r="J299" s="32">
        <f t="shared" si="751"/>
        <v>1.348314606741573</v>
      </c>
      <c r="K299" s="32">
        <f t="shared" si="751"/>
        <v>1.4022988505747127</v>
      </c>
      <c r="L299" s="32">
        <f t="shared" si="751"/>
        <v>1.4</v>
      </c>
      <c r="M299" s="32" t="e">
        <f t="shared" si="751"/>
        <v>#DIV/0!</v>
      </c>
      <c r="N299" s="32" t="e">
        <f t="shared" si="751"/>
        <v>#DIV/0!</v>
      </c>
      <c r="O299" s="32"/>
      <c r="P299" s="18"/>
      <c r="Q299" s="68">
        <f>+Q294/Q290</f>
        <v>1.4</v>
      </c>
      <c r="R299" s="40">
        <f>+Q298/$U$5</f>
        <v>2.4</v>
      </c>
      <c r="S299" s="73">
        <f>[5]Sheet1!$O$18</f>
        <v>0.69561068702290074</v>
      </c>
    </row>
    <row r="300" spans="1:19" ht="15" customHeight="1" x14ac:dyDescent="0.25">
      <c r="A300" s="1"/>
      <c r="D300" s="27"/>
      <c r="E300" s="27"/>
      <c r="F300" s="27"/>
      <c r="G300" s="27"/>
      <c r="H300" s="27"/>
      <c r="I300" s="27"/>
      <c r="J300" s="27"/>
      <c r="K300" s="27"/>
      <c r="L300" s="27"/>
      <c r="M300" s="27"/>
      <c r="N300" s="27"/>
      <c r="S300" s="18"/>
    </row>
    <row r="301" spans="1:19" ht="15" customHeight="1" x14ac:dyDescent="0.25">
      <c r="A301" s="8" t="s">
        <v>14</v>
      </c>
      <c r="B301" s="31" t="s">
        <v>51</v>
      </c>
      <c r="C301" s="31" t="s">
        <v>60</v>
      </c>
      <c r="D301" s="9" t="s">
        <v>61</v>
      </c>
      <c r="E301" s="9" t="s">
        <v>62</v>
      </c>
      <c r="F301" s="4" t="s">
        <v>63</v>
      </c>
      <c r="G301" s="4" t="s">
        <v>64</v>
      </c>
      <c r="H301" s="4" t="s">
        <v>65</v>
      </c>
      <c r="I301" s="4" t="s">
        <v>66</v>
      </c>
      <c r="J301" s="4" t="s">
        <v>67</v>
      </c>
      <c r="K301" s="4" t="s">
        <v>68</v>
      </c>
      <c r="L301" s="4" t="s">
        <v>69</v>
      </c>
      <c r="M301" s="4" t="s">
        <v>70</v>
      </c>
      <c r="N301" s="4" t="s">
        <v>71</v>
      </c>
      <c r="O301" s="14" t="s">
        <v>41</v>
      </c>
      <c r="P301" s="8" t="s">
        <v>42</v>
      </c>
      <c r="Q301" s="48" t="s">
        <v>52</v>
      </c>
      <c r="R301" s="17" t="s">
        <v>38</v>
      </c>
      <c r="S301" s="41" t="s">
        <v>43</v>
      </c>
    </row>
    <row r="302" spans="1:19" ht="15" customHeight="1" x14ac:dyDescent="0.25">
      <c r="A302" s="2" t="s">
        <v>0</v>
      </c>
      <c r="B302" s="21">
        <f>'[1]June 2015'!$S$17</f>
        <v>561</v>
      </c>
      <c r="C302" s="28">
        <f>'[2]July 2015'!$S$17</f>
        <v>558</v>
      </c>
      <c r="D302" s="28">
        <f>'[1]August 2015'!$S$17</f>
        <v>558</v>
      </c>
      <c r="E302" s="28">
        <f>'[1]September 2015'!$S$15</f>
        <v>560</v>
      </c>
      <c r="F302" s="28">
        <f>'[1]October 2015'!$S$15</f>
        <v>558</v>
      </c>
      <c r="G302" s="28">
        <f>'[1]November 2015'!$S$15</f>
        <v>551</v>
      </c>
      <c r="H302" s="28">
        <f>'[1]December 2015'!$S$15</f>
        <v>554</v>
      </c>
      <c r="I302" s="28">
        <f>'[3]January 2016'!$S$15</f>
        <v>553</v>
      </c>
      <c r="J302" s="28">
        <f>'[3]February 2016'!$S$15</f>
        <v>554</v>
      </c>
      <c r="K302" s="28">
        <f>'[3]March 2016'!$S$15</f>
        <v>549</v>
      </c>
      <c r="L302" s="28">
        <f>'[4]April 2016'!$S$15</f>
        <v>572</v>
      </c>
      <c r="M302" s="28"/>
      <c r="N302" s="28"/>
      <c r="O302" s="28">
        <f>+Q302-B302</f>
        <v>11</v>
      </c>
      <c r="P302" s="18">
        <f t="shared" ref="P302:P309" si="752">+O302/$C302</f>
        <v>1.9713261648745518E-2</v>
      </c>
      <c r="Q302" s="38">
        <f>L302</f>
        <v>572</v>
      </c>
      <c r="R302" s="39" t="s">
        <v>27</v>
      </c>
      <c r="S302" s="39" t="s">
        <v>44</v>
      </c>
    </row>
    <row r="303" spans="1:19" ht="15" customHeight="1" x14ac:dyDescent="0.25">
      <c r="A303" s="2" t="s">
        <v>1</v>
      </c>
      <c r="B303" s="21">
        <f>'[1]June 2015'!$S$18+'[1]June 2015'!$S$21</f>
        <v>126</v>
      </c>
      <c r="C303" s="28">
        <f>'[2]July 2015'!$S$18+'[2]July 2015'!$S$21</f>
        <v>134</v>
      </c>
      <c r="D303" s="28">
        <f>'[1]August 2015'!$S$18+'[1]August 2015'!$S$21</f>
        <v>148</v>
      </c>
      <c r="E303" s="28">
        <f>'[1]September 2015'!$S$16+'[1]September 2015'!$S$19</f>
        <v>166</v>
      </c>
      <c r="F303" s="28">
        <f>'[1]October 2015'!$S$16+'[1]October 2015'!$S$19</f>
        <v>171</v>
      </c>
      <c r="G303" s="28">
        <f>'[1]November 2015'!$S$16+'[1]November 2015'!$S$19</f>
        <v>178</v>
      </c>
      <c r="H303" s="28">
        <f>'[1]December 2015'!$S$16+'[1]December 2015'!$S$19</f>
        <v>185</v>
      </c>
      <c r="I303" s="28">
        <f>'[3]January 2016'!$S$16+'[3]January 2016'!$S$19</f>
        <v>196</v>
      </c>
      <c r="J303" s="28">
        <f>'[3]February 2016'!$S$16+'[3]February 2016'!$S$19</f>
        <v>206</v>
      </c>
      <c r="K303" s="28">
        <f>'[3]March 2016'!$S$16+'[3]March 2016'!$S$19</f>
        <v>191</v>
      </c>
      <c r="L303" s="28">
        <f>'[4]April 2016'!$S$16+'[4]April 2016'!$S$19</f>
        <v>154</v>
      </c>
      <c r="M303" s="28"/>
      <c r="N303" s="28"/>
      <c r="O303" s="28">
        <f t="shared" ref="O303:O309" si="753">+Q303-B303</f>
        <v>28</v>
      </c>
      <c r="P303" s="18">
        <f t="shared" si="752"/>
        <v>0.20895522388059701</v>
      </c>
      <c r="Q303" s="38">
        <f t="shared" ref="Q303:Q309" si="754">L303</f>
        <v>154</v>
      </c>
      <c r="R303" s="42">
        <f>1-Q303/(Q302+Q303)</f>
        <v>0.78787878787878785</v>
      </c>
      <c r="S303" s="71">
        <v>766</v>
      </c>
    </row>
    <row r="304" spans="1:19" ht="15" customHeight="1" x14ac:dyDescent="0.25">
      <c r="A304" s="2" t="s">
        <v>36</v>
      </c>
      <c r="B304" s="70">
        <f t="shared" ref="B304" si="755">SUM(B302:B303)</f>
        <v>687</v>
      </c>
      <c r="C304" s="36">
        <f t="shared" ref="C304" si="756">SUM(C302:C303)</f>
        <v>692</v>
      </c>
      <c r="D304" s="36">
        <f t="shared" ref="D304" si="757">SUM(D302:D303)</f>
        <v>706</v>
      </c>
      <c r="E304" s="36">
        <f t="shared" ref="E304" si="758">SUM(E302:E303)</f>
        <v>726</v>
      </c>
      <c r="F304" s="36">
        <f t="shared" ref="F304" si="759">SUM(F302:F303)</f>
        <v>729</v>
      </c>
      <c r="G304" s="36">
        <f t="shared" ref="G304" si="760">SUM(G302:G303)</f>
        <v>729</v>
      </c>
      <c r="H304" s="36">
        <f t="shared" ref="H304" si="761">SUM(H302:H303)</f>
        <v>739</v>
      </c>
      <c r="I304" s="36">
        <f t="shared" ref="I304" si="762">SUM(I302:I303)</f>
        <v>749</v>
      </c>
      <c r="J304" s="36">
        <f t="shared" ref="J304" si="763">SUM(J302:J303)</f>
        <v>760</v>
      </c>
      <c r="K304" s="36">
        <f t="shared" ref="K304" si="764">SUM(K302:K303)</f>
        <v>740</v>
      </c>
      <c r="L304" s="36">
        <f t="shared" ref="L304" si="765">SUM(L302:L303)</f>
        <v>726</v>
      </c>
      <c r="M304" s="36">
        <f t="shared" ref="M304" si="766">SUM(M302:M303)</f>
        <v>0</v>
      </c>
      <c r="N304" s="36">
        <f t="shared" ref="N304" si="767">SUM(N302:N303)</f>
        <v>0</v>
      </c>
      <c r="O304" s="28">
        <f t="shared" si="753"/>
        <v>39</v>
      </c>
      <c r="P304" s="18">
        <f t="shared" si="752"/>
        <v>5.6358381502890173E-2</v>
      </c>
      <c r="Q304" s="38">
        <f t="shared" si="754"/>
        <v>726</v>
      </c>
      <c r="R304" s="43"/>
      <c r="S304" s="44"/>
    </row>
    <row r="305" spans="1:19" ht="15" customHeight="1" x14ac:dyDescent="0.25">
      <c r="A305" s="2" t="s">
        <v>28</v>
      </c>
      <c r="B305" s="21">
        <f>'[1]June 2015'!$S$19</f>
        <v>70</v>
      </c>
      <c r="C305" s="28">
        <f>'[2]July 2015'!$S$19</f>
        <v>69</v>
      </c>
      <c r="D305" s="28">
        <f>'[1]August 2015'!$S$19</f>
        <v>70</v>
      </c>
      <c r="E305" s="28">
        <f>'[1]September 2015'!$S$17</f>
        <v>69</v>
      </c>
      <c r="F305" s="28">
        <f>'[1]October 2015'!$S$17</f>
        <v>69</v>
      </c>
      <c r="G305" s="28">
        <f>'[1]November 2015'!$S$17</f>
        <v>68</v>
      </c>
      <c r="H305" s="28">
        <f>'[1]December 2015'!$S$17</f>
        <v>68</v>
      </c>
      <c r="I305" s="28">
        <f>'[3]January 2016'!$S$17</f>
        <v>67</v>
      </c>
      <c r="J305" s="28">
        <f>'[3]February 2016'!$S$17</f>
        <v>64</v>
      </c>
      <c r="K305" s="28">
        <f>'[3]March 2016'!$S$17</f>
        <v>64</v>
      </c>
      <c r="L305" s="28">
        <f>'[4]April 2016'!$S$17</f>
        <v>63</v>
      </c>
      <c r="M305" s="28"/>
      <c r="N305" s="28"/>
      <c r="O305" s="28">
        <f t="shared" si="753"/>
        <v>-7</v>
      </c>
      <c r="P305" s="18">
        <f t="shared" si="752"/>
        <v>-0.10144927536231885</v>
      </c>
      <c r="Q305" s="38">
        <f t="shared" si="754"/>
        <v>63</v>
      </c>
      <c r="R305" s="43" t="s">
        <v>45</v>
      </c>
      <c r="S305" s="43" t="s">
        <v>48</v>
      </c>
    </row>
    <row r="306" spans="1:19" ht="15" customHeight="1" x14ac:dyDescent="0.25">
      <c r="A306" s="2" t="s">
        <v>30</v>
      </c>
      <c r="B306" s="21">
        <f t="shared" ref="B306" si="768">+SUM(B304:B305)</f>
        <v>757</v>
      </c>
      <c r="C306" s="28">
        <f t="shared" ref="C306" si="769">+SUM(C304:C305)</f>
        <v>761</v>
      </c>
      <c r="D306" s="28">
        <f t="shared" ref="D306" si="770">+SUM(D304:D305)</f>
        <v>776</v>
      </c>
      <c r="E306" s="28">
        <f t="shared" ref="E306" si="771">+SUM(E304:E305)</f>
        <v>795</v>
      </c>
      <c r="F306" s="28">
        <f t="shared" ref="F306" si="772">+SUM(F304:F305)</f>
        <v>798</v>
      </c>
      <c r="G306" s="28">
        <f t="shared" ref="G306" si="773">+SUM(G304:G305)</f>
        <v>797</v>
      </c>
      <c r="H306" s="28">
        <f t="shared" ref="H306" si="774">+SUM(H304:H305)</f>
        <v>807</v>
      </c>
      <c r="I306" s="28">
        <f t="shared" ref="I306" si="775">+SUM(I304:I305)</f>
        <v>816</v>
      </c>
      <c r="J306" s="28">
        <f t="shared" ref="J306" si="776">+SUM(J304:J305)</f>
        <v>824</v>
      </c>
      <c r="K306" s="28">
        <f t="shared" ref="K306" si="777">+SUM(K304:K305)</f>
        <v>804</v>
      </c>
      <c r="L306" s="28">
        <f t="shared" ref="L306" si="778">+SUM(L304:L305)</f>
        <v>789</v>
      </c>
      <c r="M306" s="28">
        <f t="shared" ref="M306" si="779">+SUM(M304:M305)</f>
        <v>0</v>
      </c>
      <c r="N306" s="28">
        <f t="shared" ref="N306" si="780">+SUM(N304:N305)</f>
        <v>0</v>
      </c>
      <c r="O306" s="28">
        <f t="shared" si="753"/>
        <v>32</v>
      </c>
      <c r="P306" s="18">
        <f t="shared" si="752"/>
        <v>4.2049934296977662E-2</v>
      </c>
      <c r="Q306" s="38">
        <f t="shared" si="754"/>
        <v>789</v>
      </c>
      <c r="R306" s="45" t="s">
        <v>46</v>
      </c>
      <c r="S306" s="46" t="s">
        <v>44</v>
      </c>
    </row>
    <row r="307" spans="1:19" ht="15" customHeight="1" x14ac:dyDescent="0.25">
      <c r="A307" s="2" t="s">
        <v>73</v>
      </c>
      <c r="B307" s="21">
        <f>'[1]June 2015'!$S$11</f>
        <v>834</v>
      </c>
      <c r="C307" s="28">
        <f>'[2]July 2015'!$S$11</f>
        <v>818</v>
      </c>
      <c r="D307" s="28">
        <f>'[1]August 2015'!$S$11</f>
        <v>887</v>
      </c>
      <c r="E307" s="28">
        <f>'[1]September 2015'!$S$9</f>
        <v>908</v>
      </c>
      <c r="F307" s="28">
        <f>'[1]October 2015'!$S$9</f>
        <v>904</v>
      </c>
      <c r="G307" s="28">
        <f>'[1]November 2015'!$S$9</f>
        <v>913</v>
      </c>
      <c r="H307" s="28">
        <f>'[1]December 2015'!$S$9</f>
        <v>930</v>
      </c>
      <c r="I307" s="28">
        <f>'[3]January 2016'!$S$9</f>
        <v>965</v>
      </c>
      <c r="J307" s="28">
        <f>'[3]February 2016'!$S$9</f>
        <v>980</v>
      </c>
      <c r="K307" s="28">
        <f>'[3]March 2016'!$S$9</f>
        <v>937</v>
      </c>
      <c r="L307" s="28">
        <f>'[4]April 2016'!$S$9</f>
        <v>1297</v>
      </c>
      <c r="M307" s="28"/>
      <c r="N307" s="28"/>
      <c r="O307" s="28">
        <f t="shared" si="753"/>
        <v>463</v>
      </c>
      <c r="P307" s="18">
        <f t="shared" si="752"/>
        <v>0.56601466992665039</v>
      </c>
      <c r="Q307" s="38">
        <f t="shared" si="754"/>
        <v>1297</v>
      </c>
      <c r="R307" s="40">
        <f>+Q311/$U$5</f>
        <v>20.100000000000001</v>
      </c>
      <c r="S307" s="42">
        <f>(Q304)/S303</f>
        <v>0.9477806788511749</v>
      </c>
    </row>
    <row r="308" spans="1:19" ht="15" customHeight="1" x14ac:dyDescent="0.25">
      <c r="A308" s="2" t="s">
        <v>32</v>
      </c>
      <c r="B308" s="21">
        <f>'[1]June 2015'!$S$13+'[1]June 2015'!$S$15</f>
        <v>1508</v>
      </c>
      <c r="C308" s="28">
        <f>'[2]July 2015'!$S$13+'[2]July 2015'!$S$15</f>
        <v>1500</v>
      </c>
      <c r="D308" s="28">
        <f>'[1]August 2015'!$S$13+'[1]August 2015'!$S$15</f>
        <v>1473</v>
      </c>
      <c r="E308" s="28">
        <f>'[1]September 2015'!$S$11+'[1]September 2015'!$S$13</f>
        <v>1483</v>
      </c>
      <c r="F308" s="28">
        <f>'[1]October 2015'!$S$11+'[1]October 2015'!$S$13</f>
        <v>1494</v>
      </c>
      <c r="G308" s="28">
        <f>'[1]November 2015'!$S$11+'[1]November 2015'!$S$13</f>
        <v>1499</v>
      </c>
      <c r="H308" s="28">
        <f>'[1]December 2015'!$S$11+'[1]December 2015'!$S$13</f>
        <v>1482</v>
      </c>
      <c r="I308" s="28">
        <f>'[3]January 2016'!$S$11+'[3]January 2016'!$S$13</f>
        <v>1476</v>
      </c>
      <c r="J308" s="28">
        <f>'[3]February 2016'!$S$11+'[3]February 2016'!$S$13</f>
        <v>1444</v>
      </c>
      <c r="K308" s="28">
        <f>'[3]March 2016'!$S$11+'[3]March 2016'!$S$13</f>
        <v>1422</v>
      </c>
      <c r="L308" s="28">
        <f>'[4]April 2016'!$S$11+'[4]April 2016'!$S$13</f>
        <v>1464</v>
      </c>
      <c r="M308" s="28"/>
      <c r="N308" s="28"/>
      <c r="O308" s="28">
        <f t="shared" si="753"/>
        <v>-44</v>
      </c>
      <c r="P308" s="18">
        <f t="shared" si="752"/>
        <v>-2.9333333333333333E-2</v>
      </c>
      <c r="Q308" s="38">
        <f t="shared" si="754"/>
        <v>1464</v>
      </c>
      <c r="R308" s="29"/>
      <c r="S308" s="44"/>
    </row>
    <row r="309" spans="1:19" ht="15" customHeight="1" x14ac:dyDescent="0.25">
      <c r="A309" s="2" t="s">
        <v>33</v>
      </c>
      <c r="B309" s="21">
        <f t="shared" ref="B309" si="781">SUM(B307:B308)</f>
        <v>2342</v>
      </c>
      <c r="C309" s="28">
        <f t="shared" ref="C309" si="782">SUM(C307:C308)</f>
        <v>2318</v>
      </c>
      <c r="D309" s="28">
        <f>SUM(D307:D308)</f>
        <v>2360</v>
      </c>
      <c r="E309" s="28">
        <f t="shared" ref="E309" si="783">SUM(E307:E308)</f>
        <v>2391</v>
      </c>
      <c r="F309" s="28">
        <f t="shared" ref="F309" si="784">SUM(F307:F308)</f>
        <v>2398</v>
      </c>
      <c r="G309" s="28">
        <f t="shared" ref="G309" si="785">SUM(G307:G308)</f>
        <v>2412</v>
      </c>
      <c r="H309" s="28">
        <f t="shared" ref="H309" si="786">SUM(H307:H308)</f>
        <v>2412</v>
      </c>
      <c r="I309" s="28">
        <f t="shared" ref="I309" si="787">SUM(I307:I308)</f>
        <v>2441</v>
      </c>
      <c r="J309" s="28">
        <f t="shared" ref="J309" si="788">SUM(J307:J308)</f>
        <v>2424</v>
      </c>
      <c r="K309" s="28">
        <f t="shared" ref="K309" si="789">SUM(K307:K308)</f>
        <v>2359</v>
      </c>
      <c r="L309" s="28">
        <f t="shared" ref="L309" si="790">SUM(L307:L308)</f>
        <v>2761</v>
      </c>
      <c r="M309" s="28">
        <f t="shared" ref="M309" si="791">SUM(M307:M308)</f>
        <v>0</v>
      </c>
      <c r="N309" s="28">
        <f t="shared" ref="N309" si="792">SUM(N307:N308)</f>
        <v>0</v>
      </c>
      <c r="O309" s="28">
        <f t="shared" si="753"/>
        <v>419</v>
      </c>
      <c r="P309" s="18">
        <f t="shared" si="752"/>
        <v>0.1807592752372735</v>
      </c>
      <c r="Q309" s="38">
        <f t="shared" si="754"/>
        <v>2761</v>
      </c>
      <c r="R309" s="29"/>
    </row>
    <row r="310" spans="1:19" ht="15" customHeight="1" x14ac:dyDescent="0.25">
      <c r="A310" s="74"/>
      <c r="B310" s="75"/>
      <c r="C310" s="75"/>
      <c r="D310" s="75"/>
      <c r="E310" s="75"/>
      <c r="F310" s="75"/>
      <c r="G310" s="75"/>
      <c r="H310" s="75"/>
      <c r="I310" s="75"/>
      <c r="J310" s="75"/>
      <c r="K310" s="75"/>
      <c r="L310" s="75"/>
      <c r="M310" s="75"/>
      <c r="N310" s="75"/>
      <c r="O310" s="75"/>
      <c r="P310" s="76"/>
      <c r="Q310" s="77" t="s">
        <v>53</v>
      </c>
      <c r="R310" s="29"/>
      <c r="S310" s="24" t="s">
        <v>40</v>
      </c>
    </row>
    <row r="311" spans="1:19" ht="15" customHeight="1" x14ac:dyDescent="0.25">
      <c r="A311" s="2" t="s">
        <v>3</v>
      </c>
      <c r="B311" s="21">
        <f>'[1]June 2015'!$S$20</f>
        <v>25</v>
      </c>
      <c r="C311" s="28">
        <f>'[2]July 2015'!$S$20</f>
        <v>18</v>
      </c>
      <c r="D311" s="28">
        <f>'[1]August 2015'!$S$20</f>
        <v>25</v>
      </c>
      <c r="E311" s="28">
        <f>'[1]September 2015'!$S$18</f>
        <v>30</v>
      </c>
      <c r="F311" s="28">
        <f>'[1]October 2015'!$S$18</f>
        <v>18</v>
      </c>
      <c r="G311" s="28">
        <f>'[1]November 2015'!$S$18</f>
        <v>13</v>
      </c>
      <c r="H311" s="28">
        <f>'[1]December 2015'!$S$18</f>
        <v>21</v>
      </c>
      <c r="I311" s="28">
        <f>'[3]January 2016'!$S$18</f>
        <v>19</v>
      </c>
      <c r="J311" s="28">
        <f>'[3]February 2016'!$S$18</f>
        <v>23</v>
      </c>
      <c r="K311" s="28">
        <f>'[3]March 2016'!$S$18</f>
        <v>11</v>
      </c>
      <c r="L311" s="28">
        <f>'[4]April 2016'!$S$18</f>
        <v>23</v>
      </c>
      <c r="M311" s="28"/>
      <c r="N311" s="28"/>
      <c r="O311" s="28"/>
      <c r="P311" s="15"/>
      <c r="Q311" s="38">
        <f>SUM(C311:N311)</f>
        <v>201</v>
      </c>
      <c r="R311" s="43" t="s">
        <v>45</v>
      </c>
      <c r="S311" s="24" t="s">
        <v>39</v>
      </c>
    </row>
    <row r="312" spans="1:19" ht="15" customHeight="1" x14ac:dyDescent="0.25">
      <c r="A312" s="2" t="s">
        <v>2</v>
      </c>
      <c r="B312" s="21">
        <f>'[1]June 2015'!$S$21</f>
        <v>13</v>
      </c>
      <c r="C312" s="28">
        <f>'[2]July 2015'!$S$21</f>
        <v>9</v>
      </c>
      <c r="D312" s="28">
        <f>'[1]August 2015'!$S$21</f>
        <v>11</v>
      </c>
      <c r="E312" s="28">
        <f>'[1]September 2015'!$S$19</f>
        <v>14</v>
      </c>
      <c r="F312" s="28">
        <f>'[1]October 2015'!$S$19</f>
        <v>11</v>
      </c>
      <c r="G312" s="28">
        <f>'[1]November 2015'!$S$19</f>
        <v>11</v>
      </c>
      <c r="H312" s="28">
        <f>'[1]December 2015'!$S$19</f>
        <v>8</v>
      </c>
      <c r="I312" s="28">
        <f>'[3]January 2016'!$S$19</f>
        <v>13</v>
      </c>
      <c r="J312" s="28">
        <f>'[3]February 2016'!$S$19</f>
        <v>28</v>
      </c>
      <c r="K312" s="28">
        <f>'[3]March 2016'!$S$19</f>
        <v>20</v>
      </c>
      <c r="L312" s="28">
        <f>'[4]April 2016'!$S$19</f>
        <v>14</v>
      </c>
      <c r="M312" s="28"/>
      <c r="N312" s="28"/>
      <c r="O312" s="28"/>
      <c r="P312" s="16"/>
      <c r="Q312" s="38">
        <f>SUM(C312:N312)</f>
        <v>139</v>
      </c>
      <c r="R312" s="45" t="s">
        <v>47</v>
      </c>
      <c r="S312" s="47" t="s">
        <v>49</v>
      </c>
    </row>
    <row r="313" spans="1:19" ht="15" customHeight="1" x14ac:dyDescent="0.25">
      <c r="A313" s="2" t="s">
        <v>34</v>
      </c>
      <c r="B313" s="66">
        <f>+B308/B304</f>
        <v>2.1950509461426493</v>
      </c>
      <c r="C313" s="32">
        <f t="shared" ref="C313" si="793">+C308/C304</f>
        <v>2.1676300578034682</v>
      </c>
      <c r="D313" s="32">
        <f t="shared" ref="D313:N313" si="794">+D308/D304</f>
        <v>2.0864022662889519</v>
      </c>
      <c r="E313" s="32">
        <f t="shared" si="794"/>
        <v>2.0426997245179064</v>
      </c>
      <c r="F313" s="32">
        <f t="shared" si="794"/>
        <v>2.0493827160493829</v>
      </c>
      <c r="G313" s="32">
        <f t="shared" si="794"/>
        <v>2.056241426611797</v>
      </c>
      <c r="H313" s="32">
        <f t="shared" si="794"/>
        <v>2.0054127198917455</v>
      </c>
      <c r="I313" s="32">
        <f t="shared" si="794"/>
        <v>1.9706275033377838</v>
      </c>
      <c r="J313" s="32">
        <f t="shared" si="794"/>
        <v>1.9</v>
      </c>
      <c r="K313" s="32">
        <f t="shared" si="794"/>
        <v>1.9216216216216215</v>
      </c>
      <c r="L313" s="32">
        <f t="shared" si="794"/>
        <v>2.0165289256198347</v>
      </c>
      <c r="M313" s="32" t="e">
        <f t="shared" si="794"/>
        <v>#DIV/0!</v>
      </c>
      <c r="N313" s="32" t="e">
        <f t="shared" si="794"/>
        <v>#DIV/0!</v>
      </c>
      <c r="O313" s="32"/>
      <c r="P313" s="18"/>
      <c r="Q313" s="68">
        <f>+Q308/Q304</f>
        <v>2.0165289256198347</v>
      </c>
      <c r="R313" s="40">
        <f>+Q312/$U$5</f>
        <v>13.9</v>
      </c>
      <c r="S313" s="73">
        <f>[5]Sheet1!$O$19</f>
        <v>0.76979324256177506</v>
      </c>
    </row>
    <row r="314" spans="1:19" ht="15" customHeight="1" x14ac:dyDescent="0.25">
      <c r="A314" s="1"/>
      <c r="D314" s="27"/>
      <c r="E314" s="27"/>
      <c r="F314" s="27"/>
      <c r="G314" s="27"/>
      <c r="H314" s="27"/>
      <c r="I314" s="27"/>
      <c r="J314" s="27"/>
      <c r="K314" s="27"/>
      <c r="L314" s="27"/>
      <c r="M314" s="27"/>
      <c r="N314" s="27"/>
      <c r="S314" s="18"/>
    </row>
    <row r="315" spans="1:19" ht="15" customHeight="1" x14ac:dyDescent="0.25">
      <c r="A315" s="8" t="s">
        <v>24</v>
      </c>
      <c r="B315" s="31" t="s">
        <v>51</v>
      </c>
      <c r="C315" s="31" t="s">
        <v>60</v>
      </c>
      <c r="D315" s="9" t="s">
        <v>61</v>
      </c>
      <c r="E315" s="9" t="s">
        <v>62</v>
      </c>
      <c r="F315" s="4" t="s">
        <v>63</v>
      </c>
      <c r="G315" s="4" t="s">
        <v>64</v>
      </c>
      <c r="H315" s="4" t="s">
        <v>65</v>
      </c>
      <c r="I315" s="4" t="s">
        <v>66</v>
      </c>
      <c r="J315" s="4" t="s">
        <v>67</v>
      </c>
      <c r="K315" s="4" t="s">
        <v>68</v>
      </c>
      <c r="L315" s="4" t="s">
        <v>69</v>
      </c>
      <c r="M315" s="4" t="s">
        <v>70</v>
      </c>
      <c r="N315" s="4" t="s">
        <v>71</v>
      </c>
      <c r="O315" s="14" t="s">
        <v>41</v>
      </c>
      <c r="P315" s="8" t="s">
        <v>42</v>
      </c>
      <c r="Q315" s="48" t="s">
        <v>52</v>
      </c>
      <c r="R315" s="17" t="s">
        <v>38</v>
      </c>
      <c r="S315" s="41" t="s">
        <v>43</v>
      </c>
    </row>
    <row r="316" spans="1:19" ht="15" customHeight="1" x14ac:dyDescent="0.25">
      <c r="A316" s="2" t="s">
        <v>0</v>
      </c>
      <c r="B316" s="21">
        <f>'[1]June 2015'!$V$17</f>
        <v>408</v>
      </c>
      <c r="C316" s="28">
        <f>'[2]July 2015'!$V$17</f>
        <v>405</v>
      </c>
      <c r="D316" s="28">
        <f>'[1]August 2015'!$V$17</f>
        <v>403</v>
      </c>
      <c r="E316" s="28">
        <f>'[1]September 2015'!$V$15</f>
        <v>405</v>
      </c>
      <c r="F316" s="28">
        <f>'[1]October 2015'!$V$15</f>
        <v>409</v>
      </c>
      <c r="G316" s="28">
        <f>'[1]November 2015'!$V$15</f>
        <v>410</v>
      </c>
      <c r="H316" s="28">
        <f>'[1]December 2015'!$V$15</f>
        <v>410</v>
      </c>
      <c r="I316" s="28">
        <f>'[3]January 2016'!$V$15</f>
        <v>405</v>
      </c>
      <c r="J316" s="28">
        <f>'[3]February 2016'!$V$15</f>
        <v>409</v>
      </c>
      <c r="K316" s="28">
        <f>'[3]March 2016'!$V$15</f>
        <v>405</v>
      </c>
      <c r="L316" s="28">
        <f>'[4]April 2016'!$V$15</f>
        <v>390</v>
      </c>
      <c r="M316" s="28"/>
      <c r="N316" s="28"/>
      <c r="O316" s="28">
        <f>+Q316-B316</f>
        <v>-18</v>
      </c>
      <c r="P316" s="18">
        <f t="shared" ref="P316:P323" si="795">+O316/$C316</f>
        <v>-4.4444444444444446E-2</v>
      </c>
      <c r="Q316" s="38">
        <f>L316</f>
        <v>390</v>
      </c>
      <c r="R316" s="39" t="s">
        <v>27</v>
      </c>
      <c r="S316" s="39" t="s">
        <v>44</v>
      </c>
    </row>
    <row r="317" spans="1:19" ht="15" customHeight="1" x14ac:dyDescent="0.25">
      <c r="A317" s="2" t="s">
        <v>1</v>
      </c>
      <c r="B317" s="21">
        <f>'[1]June 2015'!$V$18+'[1]June 2015'!$V$21</f>
        <v>96</v>
      </c>
      <c r="C317" s="28">
        <f>'[2]July 2015'!$V$18+'[2]July 2015'!$V$21</f>
        <v>92</v>
      </c>
      <c r="D317" s="28">
        <f>'[1]August 2015'!$V$18+'[1]August 2015'!$V$21</f>
        <v>82</v>
      </c>
      <c r="E317" s="28">
        <f>'[1]September 2015'!$V$16+'[1]September 2015'!$V$19</f>
        <v>86</v>
      </c>
      <c r="F317" s="28">
        <f>'[1]October 2015'!$V$16+'[1]October 2015'!$V$19</f>
        <v>73</v>
      </c>
      <c r="G317" s="28">
        <f>'[1]November 2015'!$V$16+'[1]November 2015'!$V$19</f>
        <v>84</v>
      </c>
      <c r="H317" s="28">
        <f>'[1]December 2015'!$V$16+'[1]December 2015'!$V$19</f>
        <v>76</v>
      </c>
      <c r="I317" s="28">
        <f>'[3]January 2016'!$V$16+'[3]January 2016'!$V$19</f>
        <v>81</v>
      </c>
      <c r="J317" s="28">
        <f>'[3]February 2016'!$V$16+'[3]February 2016'!$V$19</f>
        <v>81</v>
      </c>
      <c r="K317" s="28">
        <f>'[3]March 2016'!$V$16+'[3]March 2016'!$V$19</f>
        <v>75</v>
      </c>
      <c r="L317" s="28">
        <f>'[4]April 2016'!$V$16+'[4]April 2016'!$V$19</f>
        <v>74</v>
      </c>
      <c r="M317" s="28"/>
      <c r="N317" s="28"/>
      <c r="O317" s="28">
        <f t="shared" ref="O317:O323" si="796">+Q317-B317</f>
        <v>-22</v>
      </c>
      <c r="P317" s="18">
        <f t="shared" si="795"/>
        <v>-0.2391304347826087</v>
      </c>
      <c r="Q317" s="38">
        <f t="shared" ref="Q317:Q323" si="797">L317</f>
        <v>74</v>
      </c>
      <c r="R317" s="42">
        <f>1-Q317/(Q316+Q317)</f>
        <v>0.84051724137931028</v>
      </c>
      <c r="S317" s="71">
        <v>548</v>
      </c>
    </row>
    <row r="318" spans="1:19" ht="15" customHeight="1" x14ac:dyDescent="0.25">
      <c r="A318" s="2" t="s">
        <v>36</v>
      </c>
      <c r="B318" s="70">
        <f t="shared" ref="B318" si="798">SUM(B316:B317)</f>
        <v>504</v>
      </c>
      <c r="C318" s="36">
        <f t="shared" ref="C318" si="799">SUM(C316:C317)</f>
        <v>497</v>
      </c>
      <c r="D318" s="36">
        <f t="shared" ref="D318" si="800">SUM(D316:D317)</f>
        <v>485</v>
      </c>
      <c r="E318" s="36">
        <f t="shared" ref="E318" si="801">SUM(E316:E317)</f>
        <v>491</v>
      </c>
      <c r="F318" s="36">
        <f t="shared" ref="F318" si="802">SUM(F316:F317)</f>
        <v>482</v>
      </c>
      <c r="G318" s="36">
        <f t="shared" ref="G318" si="803">SUM(G316:G317)</f>
        <v>494</v>
      </c>
      <c r="H318" s="36">
        <f t="shared" ref="H318" si="804">SUM(H316:H317)</f>
        <v>486</v>
      </c>
      <c r="I318" s="36">
        <f t="shared" ref="I318" si="805">SUM(I316:I317)</f>
        <v>486</v>
      </c>
      <c r="J318" s="36">
        <f t="shared" ref="J318" si="806">SUM(J316:J317)</f>
        <v>490</v>
      </c>
      <c r="K318" s="36">
        <f t="shared" ref="K318" si="807">SUM(K316:K317)</f>
        <v>480</v>
      </c>
      <c r="L318" s="36">
        <f t="shared" ref="L318" si="808">SUM(L316:L317)</f>
        <v>464</v>
      </c>
      <c r="M318" s="36">
        <f t="shared" ref="M318" si="809">SUM(M316:M317)</f>
        <v>0</v>
      </c>
      <c r="N318" s="36">
        <f t="shared" ref="N318" si="810">SUM(N316:N317)</f>
        <v>0</v>
      </c>
      <c r="O318" s="28">
        <f t="shared" si="796"/>
        <v>-40</v>
      </c>
      <c r="P318" s="18">
        <f t="shared" si="795"/>
        <v>-8.0482897384305835E-2</v>
      </c>
      <c r="Q318" s="38">
        <f t="shared" si="797"/>
        <v>464</v>
      </c>
      <c r="R318" s="43"/>
      <c r="S318" s="44"/>
    </row>
    <row r="319" spans="1:19" ht="15" customHeight="1" x14ac:dyDescent="0.25">
      <c r="A319" s="2" t="s">
        <v>28</v>
      </c>
      <c r="B319" s="21">
        <f>'[1]June 2015'!$V$19</f>
        <v>33</v>
      </c>
      <c r="C319" s="28">
        <f>'[2]July 2015'!$V$19</f>
        <v>35</v>
      </c>
      <c r="D319" s="28">
        <f>'[1]August 2015'!$V$19</f>
        <v>35</v>
      </c>
      <c r="E319" s="28">
        <f>'[1]September 2015'!$V$17</f>
        <v>34</v>
      </c>
      <c r="F319" s="28">
        <f>'[1]October 2015'!$V$17</f>
        <v>37</v>
      </c>
      <c r="G319" s="28">
        <f>'[1]November 2015'!$V$17</f>
        <v>37</v>
      </c>
      <c r="H319" s="28">
        <f>'[1]December 2015'!$V$17</f>
        <v>37</v>
      </c>
      <c r="I319" s="28">
        <f>'[3]January 2016'!$V$17</f>
        <v>37</v>
      </c>
      <c r="J319" s="28">
        <f>'[3]February 2016'!$V$17</f>
        <v>37</v>
      </c>
      <c r="K319" s="28">
        <f>'[3]March 2016'!$V$17</f>
        <v>37</v>
      </c>
      <c r="L319" s="28">
        <f>'[4]April 2016'!$V$17</f>
        <v>36</v>
      </c>
      <c r="M319" s="28"/>
      <c r="N319" s="28"/>
      <c r="O319" s="28">
        <f t="shared" si="796"/>
        <v>3</v>
      </c>
      <c r="P319" s="18">
        <f t="shared" si="795"/>
        <v>8.5714285714285715E-2</v>
      </c>
      <c r="Q319" s="38">
        <f t="shared" si="797"/>
        <v>36</v>
      </c>
      <c r="R319" s="43" t="s">
        <v>45</v>
      </c>
      <c r="S319" s="43" t="s">
        <v>48</v>
      </c>
    </row>
    <row r="320" spans="1:19" ht="15" customHeight="1" x14ac:dyDescent="0.25">
      <c r="A320" s="2" t="s">
        <v>30</v>
      </c>
      <c r="B320" s="21">
        <f t="shared" ref="B320" si="811">+SUM(B318:B319)</f>
        <v>537</v>
      </c>
      <c r="C320" s="28">
        <f t="shared" ref="C320" si="812">+SUM(C318:C319)</f>
        <v>532</v>
      </c>
      <c r="D320" s="28">
        <f t="shared" ref="D320" si="813">+SUM(D318:D319)</f>
        <v>520</v>
      </c>
      <c r="E320" s="28">
        <f t="shared" ref="E320" si="814">+SUM(E318:E319)</f>
        <v>525</v>
      </c>
      <c r="F320" s="28">
        <f t="shared" ref="F320" si="815">+SUM(F318:F319)</f>
        <v>519</v>
      </c>
      <c r="G320" s="28">
        <f t="shared" ref="G320" si="816">+SUM(G318:G319)</f>
        <v>531</v>
      </c>
      <c r="H320" s="28">
        <f t="shared" ref="H320" si="817">+SUM(H318:H319)</f>
        <v>523</v>
      </c>
      <c r="I320" s="28">
        <f t="shared" ref="I320" si="818">+SUM(I318:I319)</f>
        <v>523</v>
      </c>
      <c r="J320" s="28">
        <f t="shared" ref="J320" si="819">+SUM(J318:J319)</f>
        <v>527</v>
      </c>
      <c r="K320" s="28">
        <f t="shared" ref="K320" si="820">+SUM(K318:K319)</f>
        <v>517</v>
      </c>
      <c r="L320" s="28">
        <f t="shared" ref="L320" si="821">+SUM(L318:L319)</f>
        <v>500</v>
      </c>
      <c r="M320" s="28">
        <f t="shared" ref="M320" si="822">+SUM(M318:M319)</f>
        <v>0</v>
      </c>
      <c r="N320" s="28">
        <f t="shared" ref="N320" si="823">+SUM(N318:N319)</f>
        <v>0</v>
      </c>
      <c r="O320" s="28">
        <f t="shared" si="796"/>
        <v>-37</v>
      </c>
      <c r="P320" s="18">
        <f t="shared" si="795"/>
        <v>-6.9548872180451124E-2</v>
      </c>
      <c r="Q320" s="38">
        <f t="shared" si="797"/>
        <v>500</v>
      </c>
      <c r="R320" s="45" t="s">
        <v>46</v>
      </c>
      <c r="S320" s="46" t="s">
        <v>44</v>
      </c>
    </row>
    <row r="321" spans="1:26" ht="15" customHeight="1" x14ac:dyDescent="0.25">
      <c r="A321" s="2" t="s">
        <v>73</v>
      </c>
      <c r="B321" s="21">
        <f>'[1]June 2015'!$V$11</f>
        <v>55</v>
      </c>
      <c r="C321" s="28">
        <f>'[2]July 2015'!$V$11</f>
        <v>54</v>
      </c>
      <c r="D321" s="28">
        <f>'[1]August 2015'!$V$11</f>
        <v>74</v>
      </c>
      <c r="E321" s="28">
        <f>'[1]September 2015'!$V$9</f>
        <v>71</v>
      </c>
      <c r="F321" s="28">
        <f>'[1]October 2015'!$V$9</f>
        <v>70</v>
      </c>
      <c r="G321" s="28">
        <f>'[1]November 2015'!$V$9</f>
        <v>64</v>
      </c>
      <c r="H321" s="28">
        <f>'[1]December 2015'!$V$9</f>
        <v>63</v>
      </c>
      <c r="I321" s="28">
        <f>'[3]January 2016'!$V$9</f>
        <v>82</v>
      </c>
      <c r="J321" s="28">
        <f>'[3]February 2016'!$V$9</f>
        <v>95</v>
      </c>
      <c r="K321" s="28">
        <f>'[3]March 2016'!$V$9</f>
        <v>93</v>
      </c>
      <c r="L321" s="28">
        <f>'[4]April 2016'!$V$9</f>
        <v>136</v>
      </c>
      <c r="M321" s="28"/>
      <c r="N321" s="28"/>
      <c r="O321" s="28">
        <f t="shared" si="796"/>
        <v>81</v>
      </c>
      <c r="P321" s="18">
        <f t="shared" si="795"/>
        <v>1.5</v>
      </c>
      <c r="Q321" s="38">
        <f t="shared" si="797"/>
        <v>136</v>
      </c>
      <c r="R321" s="40">
        <f>+Q325/$U$5</f>
        <v>18.5</v>
      </c>
      <c r="S321" s="42">
        <f>(Q318)/S317</f>
        <v>0.84671532846715325</v>
      </c>
    </row>
    <row r="322" spans="1:26" ht="15" customHeight="1" x14ac:dyDescent="0.25">
      <c r="A322" s="2" t="s">
        <v>32</v>
      </c>
      <c r="B322" s="21">
        <f>'[1]June 2015'!$V$13+'[1]June 2015'!$V$15</f>
        <v>1014</v>
      </c>
      <c r="C322" s="28">
        <f>'[2]July 2015'!$V$13+'[2]July 2015'!$V$15</f>
        <v>1014</v>
      </c>
      <c r="D322" s="28">
        <f>'[1]August 2015'!$V$13+'[1]August 2015'!$V$15</f>
        <v>999</v>
      </c>
      <c r="E322" s="28">
        <f>'[1]September 2015'!$V$11+'[1]September 2015'!$V$13</f>
        <v>992</v>
      </c>
      <c r="F322" s="28">
        <f>'[1]October 2015'!$V$11+'[1]October 2015'!$V$13</f>
        <v>1005</v>
      </c>
      <c r="G322" s="28">
        <f>'[1]November 2015'!$V$11+'[1]November 2015'!$V$13</f>
        <v>1007</v>
      </c>
      <c r="H322" s="28">
        <f>'[1]December 2015'!$V$11+'[1]December 2015'!$V$13</f>
        <v>1021</v>
      </c>
      <c r="I322" s="28">
        <f>'[3]January 2016'!$V$11+'[3]January 2016'!$V$13</f>
        <v>1017</v>
      </c>
      <c r="J322" s="28">
        <f>'[3]February 2016'!$V$11+'[3]February 2016'!$V$13</f>
        <v>998</v>
      </c>
      <c r="K322" s="28">
        <f>'[3]March 2016'!$V$11+'[3]March 2016'!$V$13</f>
        <v>975</v>
      </c>
      <c r="L322" s="28">
        <f>'[4]April 2016'!$V$11+'[4]April 2016'!$V$13</f>
        <v>1002</v>
      </c>
      <c r="M322" s="28"/>
      <c r="N322" s="28"/>
      <c r="O322" s="28">
        <f t="shared" si="796"/>
        <v>-12</v>
      </c>
      <c r="P322" s="18">
        <f t="shared" si="795"/>
        <v>-1.1834319526627219E-2</v>
      </c>
      <c r="Q322" s="38">
        <f t="shared" si="797"/>
        <v>1002</v>
      </c>
      <c r="R322" s="29"/>
      <c r="S322" s="44"/>
    </row>
    <row r="323" spans="1:26" ht="15" customHeight="1" x14ac:dyDescent="0.25">
      <c r="A323" s="2" t="s">
        <v>33</v>
      </c>
      <c r="B323" s="21">
        <f t="shared" ref="B323" si="824">SUM(B321:B322)</f>
        <v>1069</v>
      </c>
      <c r="C323" s="28">
        <f t="shared" ref="C323" si="825">SUM(C321:C322)</f>
        <v>1068</v>
      </c>
      <c r="D323" s="28">
        <f>SUM(D321:D322)</f>
        <v>1073</v>
      </c>
      <c r="E323" s="28">
        <f t="shared" ref="E323" si="826">SUM(E321:E322)</f>
        <v>1063</v>
      </c>
      <c r="F323" s="28">
        <f t="shared" ref="F323" si="827">SUM(F321:F322)</f>
        <v>1075</v>
      </c>
      <c r="G323" s="28">
        <f t="shared" ref="G323" si="828">SUM(G321:G322)</f>
        <v>1071</v>
      </c>
      <c r="H323" s="28">
        <f t="shared" ref="H323" si="829">SUM(H321:H322)</f>
        <v>1084</v>
      </c>
      <c r="I323" s="28">
        <f t="shared" ref="I323" si="830">SUM(I321:I322)</f>
        <v>1099</v>
      </c>
      <c r="J323" s="28">
        <f t="shared" ref="J323" si="831">SUM(J321:J322)</f>
        <v>1093</v>
      </c>
      <c r="K323" s="28">
        <f t="shared" ref="K323" si="832">SUM(K321:K322)</f>
        <v>1068</v>
      </c>
      <c r="L323" s="28">
        <f t="shared" ref="L323" si="833">SUM(L321:L322)</f>
        <v>1138</v>
      </c>
      <c r="M323" s="28">
        <f t="shared" ref="M323" si="834">SUM(M321:M322)</f>
        <v>0</v>
      </c>
      <c r="N323" s="28">
        <f t="shared" ref="N323" si="835">SUM(N321:N322)</f>
        <v>0</v>
      </c>
      <c r="O323" s="28">
        <f t="shared" si="796"/>
        <v>69</v>
      </c>
      <c r="P323" s="18">
        <f t="shared" si="795"/>
        <v>6.4606741573033713E-2</v>
      </c>
      <c r="Q323" s="38">
        <f t="shared" si="797"/>
        <v>1138</v>
      </c>
      <c r="R323" s="29"/>
    </row>
    <row r="324" spans="1:26" ht="15" customHeight="1" x14ac:dyDescent="0.25">
      <c r="A324" s="74"/>
      <c r="B324" s="75"/>
      <c r="C324" s="75"/>
      <c r="D324" s="75"/>
      <c r="E324" s="75"/>
      <c r="F324" s="75"/>
      <c r="G324" s="75"/>
      <c r="H324" s="75"/>
      <c r="I324" s="75"/>
      <c r="J324" s="75"/>
      <c r="K324" s="75"/>
      <c r="L324" s="75"/>
      <c r="M324" s="75"/>
      <c r="N324" s="75"/>
      <c r="O324" s="75"/>
      <c r="P324" s="76"/>
      <c r="Q324" s="77" t="s">
        <v>53</v>
      </c>
      <c r="R324" s="29"/>
      <c r="S324" s="24" t="s">
        <v>40</v>
      </c>
    </row>
    <row r="325" spans="1:26" ht="15" customHeight="1" x14ac:dyDescent="0.25">
      <c r="A325" s="2" t="s">
        <v>3</v>
      </c>
      <c r="B325" s="21">
        <f>'[1]June 2015'!$V$20</f>
        <v>18</v>
      </c>
      <c r="C325" s="28">
        <f>'[2]July 2015'!$V$20</f>
        <v>14</v>
      </c>
      <c r="D325" s="28">
        <f>'[1]August 2015'!$V$20</f>
        <v>16</v>
      </c>
      <c r="E325" s="28">
        <f>'[1]September 2015'!$V$18</f>
        <v>27</v>
      </c>
      <c r="F325" s="28">
        <f>'[1]October 2015'!$V$18</f>
        <v>17</v>
      </c>
      <c r="G325" s="28">
        <f>'[1]November 2015'!$V$18</f>
        <v>25</v>
      </c>
      <c r="H325" s="28">
        <f>'[1]December 2015'!$V$18</f>
        <v>11</v>
      </c>
      <c r="I325" s="28">
        <f>'[3]January 2016'!$V$18</f>
        <v>27</v>
      </c>
      <c r="J325" s="28">
        <f>'[3]February 2016'!$V$18</f>
        <v>19</v>
      </c>
      <c r="K325" s="28">
        <f>'[3]March 2016'!$V$18</f>
        <v>7</v>
      </c>
      <c r="L325" s="28">
        <f>'[4]April 2016'!$V$18</f>
        <v>22</v>
      </c>
      <c r="M325" s="28"/>
      <c r="N325" s="28"/>
      <c r="O325" s="28"/>
      <c r="P325" s="15"/>
      <c r="Q325" s="38">
        <f>SUM(C325:N325)</f>
        <v>185</v>
      </c>
      <c r="R325" s="43" t="s">
        <v>45</v>
      </c>
      <c r="S325" s="24" t="s">
        <v>39</v>
      </c>
    </row>
    <row r="326" spans="1:26" ht="15" customHeight="1" x14ac:dyDescent="0.25">
      <c r="A326" s="2" t="s">
        <v>2</v>
      </c>
      <c r="B326" s="21">
        <f>'[1]June 2015'!$V$21</f>
        <v>11</v>
      </c>
      <c r="C326" s="28">
        <f>'[2]July 2015'!$V$21</f>
        <v>20</v>
      </c>
      <c r="D326" s="28">
        <f>'[1]August 2015'!$V$21</f>
        <v>11</v>
      </c>
      <c r="E326" s="28">
        <f>'[1]September 2015'!$V$19</f>
        <v>11</v>
      </c>
      <c r="F326" s="28">
        <f>'[1]October 2015'!$V$19</f>
        <v>8</v>
      </c>
      <c r="G326" s="28">
        <f>'[1]November 2015'!$V$19</f>
        <v>15</v>
      </c>
      <c r="H326" s="28">
        <f>'[1]December 2015'!$V$19</f>
        <v>12</v>
      </c>
      <c r="I326" s="28">
        <f>'[3]January 2016'!$V$19</f>
        <v>8</v>
      </c>
      <c r="J326" s="28">
        <f>'[3]February 2016'!$V$19</f>
        <v>12</v>
      </c>
      <c r="K326" s="28">
        <f>'[3]March 2016'!$V$19</f>
        <v>10</v>
      </c>
      <c r="L326" s="28">
        <f>'[4]April 2016'!$V$19</f>
        <v>6</v>
      </c>
      <c r="M326" s="28"/>
      <c r="N326" s="28"/>
      <c r="O326" s="28"/>
      <c r="P326" s="16"/>
      <c r="Q326" s="38">
        <f>SUM(C326:N326)</f>
        <v>113</v>
      </c>
      <c r="R326" s="45" t="s">
        <v>47</v>
      </c>
      <c r="S326" s="47" t="s">
        <v>49</v>
      </c>
    </row>
    <row r="327" spans="1:26" ht="15" customHeight="1" x14ac:dyDescent="0.25">
      <c r="A327" s="2" t="s">
        <v>34</v>
      </c>
      <c r="B327" s="66">
        <f>+B322/B318</f>
        <v>2.0119047619047619</v>
      </c>
      <c r="C327" s="32">
        <f t="shared" ref="C327" si="836">+C322/C318</f>
        <v>2.0402414486921527</v>
      </c>
      <c r="D327" s="32">
        <f t="shared" ref="D327:N327" si="837">+D322/D318</f>
        <v>2.0597938144329895</v>
      </c>
      <c r="E327" s="32">
        <f t="shared" si="837"/>
        <v>2.0203665987780042</v>
      </c>
      <c r="F327" s="32">
        <f t="shared" si="837"/>
        <v>2.0850622406639006</v>
      </c>
      <c r="G327" s="32">
        <f t="shared" si="837"/>
        <v>2.0384615384615383</v>
      </c>
      <c r="H327" s="32">
        <f t="shared" si="837"/>
        <v>2.1008230452674899</v>
      </c>
      <c r="I327" s="32">
        <f t="shared" si="837"/>
        <v>2.0925925925925926</v>
      </c>
      <c r="J327" s="32">
        <f t="shared" si="837"/>
        <v>2.036734693877551</v>
      </c>
      <c r="K327" s="32">
        <f t="shared" si="837"/>
        <v>2.03125</v>
      </c>
      <c r="L327" s="32">
        <f t="shared" si="837"/>
        <v>2.1594827586206895</v>
      </c>
      <c r="M327" s="32" t="e">
        <f t="shared" si="837"/>
        <v>#DIV/0!</v>
      </c>
      <c r="N327" s="32" t="e">
        <f t="shared" si="837"/>
        <v>#DIV/0!</v>
      </c>
      <c r="O327" s="32"/>
      <c r="P327" s="18"/>
      <c r="Q327" s="68">
        <f>+Q322/Q318</f>
        <v>2.1594827586206895</v>
      </c>
      <c r="R327" s="40">
        <f>+Q326/$U$5</f>
        <v>11.3</v>
      </c>
      <c r="S327" s="73">
        <f>[5]Sheet1!$O$24</f>
        <v>0.73867854491462515</v>
      </c>
    </row>
    <row r="328" spans="1:26" ht="15" customHeight="1" x14ac:dyDescent="0.25">
      <c r="A328" s="1"/>
      <c r="D328" s="27"/>
      <c r="E328" s="27"/>
      <c r="F328" s="27"/>
      <c r="G328" s="27"/>
      <c r="H328" s="27"/>
      <c r="I328" s="27"/>
      <c r="J328" s="27"/>
      <c r="K328" s="27"/>
      <c r="L328" s="27"/>
      <c r="M328" s="27"/>
      <c r="N328" s="27"/>
      <c r="S328" s="26"/>
    </row>
    <row r="329" spans="1:26" ht="15" customHeight="1" x14ac:dyDescent="0.25">
      <c r="A329" s="11" t="s">
        <v>25</v>
      </c>
      <c r="B329" s="33" t="s">
        <v>51</v>
      </c>
      <c r="C329" s="33" t="s">
        <v>60</v>
      </c>
      <c r="D329" s="67" t="s">
        <v>61</v>
      </c>
      <c r="E329" s="67" t="s">
        <v>62</v>
      </c>
      <c r="F329" s="33" t="s">
        <v>63</v>
      </c>
      <c r="G329" s="33" t="s">
        <v>64</v>
      </c>
      <c r="H329" s="33" t="s">
        <v>65</v>
      </c>
      <c r="I329" s="33" t="s">
        <v>66</v>
      </c>
      <c r="J329" s="33" t="s">
        <v>67</v>
      </c>
      <c r="K329" s="33" t="s">
        <v>68</v>
      </c>
      <c r="L329" s="33" t="s">
        <v>69</v>
      </c>
      <c r="M329" s="33" t="s">
        <v>70</v>
      </c>
      <c r="N329" s="33" t="s">
        <v>71</v>
      </c>
      <c r="O329" s="19" t="s">
        <v>41</v>
      </c>
      <c r="P329" s="11" t="s">
        <v>42</v>
      </c>
      <c r="Q329" s="49" t="s">
        <v>52</v>
      </c>
      <c r="R329" s="20" t="s">
        <v>38</v>
      </c>
      <c r="S329" s="50" t="s">
        <v>43</v>
      </c>
    </row>
    <row r="330" spans="1:26" ht="15" customHeight="1" x14ac:dyDescent="0.25">
      <c r="A330" s="65" t="s">
        <v>0</v>
      </c>
      <c r="B330" s="21">
        <f>B260+B274+B288+B302+B316</f>
        <v>1923</v>
      </c>
      <c r="C330" s="28">
        <f>C260+C274+C288+C302+C316</f>
        <v>1879</v>
      </c>
      <c r="D330" s="28">
        <f t="shared" ref="D330:N330" si="838">D260+D274+D288+D302+D316</f>
        <v>1881</v>
      </c>
      <c r="E330" s="28">
        <f t="shared" si="838"/>
        <v>1884</v>
      </c>
      <c r="F330" s="28">
        <f t="shared" si="838"/>
        <v>1897</v>
      </c>
      <c r="G330" s="28">
        <f t="shared" si="838"/>
        <v>1897</v>
      </c>
      <c r="H330" s="28">
        <f t="shared" si="838"/>
        <v>1904</v>
      </c>
      <c r="I330" s="28">
        <f t="shared" si="838"/>
        <v>1890</v>
      </c>
      <c r="J330" s="28">
        <f t="shared" si="838"/>
        <v>1900</v>
      </c>
      <c r="K330" s="28">
        <f t="shared" si="838"/>
        <v>1882</v>
      </c>
      <c r="L330" s="28">
        <f t="shared" si="838"/>
        <v>1887</v>
      </c>
      <c r="M330" s="28">
        <f t="shared" si="838"/>
        <v>0</v>
      </c>
      <c r="N330" s="28">
        <f t="shared" si="838"/>
        <v>0</v>
      </c>
      <c r="O330" s="28">
        <f>+Q330-B330</f>
        <v>-36</v>
      </c>
      <c r="P330" s="18">
        <f t="shared" ref="P330:P337" si="839">+O330/$C330</f>
        <v>-1.9159127195316657E-2</v>
      </c>
      <c r="Q330" s="38">
        <f>L330</f>
        <v>1887</v>
      </c>
      <c r="R330" s="51" t="s">
        <v>27</v>
      </c>
      <c r="S330" s="51" t="s">
        <v>44</v>
      </c>
    </row>
    <row r="331" spans="1:26" ht="15" customHeight="1" x14ac:dyDescent="0.25">
      <c r="A331" s="65" t="s">
        <v>1</v>
      </c>
      <c r="B331" s="21">
        <f>B261+B275+B289+B303+B317</f>
        <v>518</v>
      </c>
      <c r="C331" s="28">
        <f>C261+C275+C289+C303+C317</f>
        <v>560</v>
      </c>
      <c r="D331" s="28">
        <f t="shared" ref="D331:N331" si="840">D261+D275+D289+D303+D317</f>
        <v>539</v>
      </c>
      <c r="E331" s="28">
        <f t="shared" si="840"/>
        <v>551</v>
      </c>
      <c r="F331" s="28">
        <f t="shared" si="840"/>
        <v>556</v>
      </c>
      <c r="G331" s="28">
        <f t="shared" si="840"/>
        <v>586</v>
      </c>
      <c r="H331" s="28">
        <f t="shared" si="840"/>
        <v>569</v>
      </c>
      <c r="I331" s="28">
        <f t="shared" si="840"/>
        <v>617</v>
      </c>
      <c r="J331" s="28">
        <f t="shared" si="840"/>
        <v>639</v>
      </c>
      <c r="K331" s="28">
        <f t="shared" si="840"/>
        <v>609</v>
      </c>
      <c r="L331" s="28">
        <f t="shared" si="840"/>
        <v>565</v>
      </c>
      <c r="M331" s="28">
        <f t="shared" si="840"/>
        <v>0</v>
      </c>
      <c r="N331" s="28">
        <f t="shared" si="840"/>
        <v>0</v>
      </c>
      <c r="O331" s="28">
        <f t="shared" ref="O331:O337" si="841">+Q331-B331</f>
        <v>47</v>
      </c>
      <c r="P331" s="18">
        <f t="shared" si="839"/>
        <v>8.3928571428571422E-2</v>
      </c>
      <c r="Q331" s="38">
        <f t="shared" ref="Q331:Q337" si="842">L331</f>
        <v>565</v>
      </c>
      <c r="R331" s="42">
        <f>1-Q331/(Q330+Q331)</f>
        <v>0.7695758564437194</v>
      </c>
      <c r="S331" s="28">
        <f>S261+S275+S289+S303+S317</f>
        <v>2711</v>
      </c>
      <c r="X331" s="22"/>
      <c r="Y331" s="22"/>
      <c r="Z331" s="22"/>
    </row>
    <row r="332" spans="1:26" ht="15" customHeight="1" x14ac:dyDescent="0.25">
      <c r="A332" s="65" t="s">
        <v>36</v>
      </c>
      <c r="B332" s="70">
        <f t="shared" ref="B332" si="843">SUM(B330:B331)</f>
        <v>2441</v>
      </c>
      <c r="C332" s="36">
        <f t="shared" ref="C332" si="844">SUM(C330:C331)</f>
        <v>2439</v>
      </c>
      <c r="D332" s="36">
        <f t="shared" ref="D332" si="845">SUM(D330:D331)</f>
        <v>2420</v>
      </c>
      <c r="E332" s="36">
        <f t="shared" ref="E332" si="846">SUM(E330:E331)</f>
        <v>2435</v>
      </c>
      <c r="F332" s="36">
        <f t="shared" ref="F332" si="847">SUM(F330:F331)</f>
        <v>2453</v>
      </c>
      <c r="G332" s="36">
        <f t="shared" ref="G332" si="848">SUM(G330:G331)</f>
        <v>2483</v>
      </c>
      <c r="H332" s="36">
        <f t="shared" ref="H332" si="849">SUM(H330:H331)</f>
        <v>2473</v>
      </c>
      <c r="I332" s="36">
        <f t="shared" ref="I332" si="850">SUM(I330:I331)</f>
        <v>2507</v>
      </c>
      <c r="J332" s="36">
        <f t="shared" ref="J332" si="851">SUM(J330:J331)</f>
        <v>2539</v>
      </c>
      <c r="K332" s="36">
        <f t="shared" ref="K332" si="852">SUM(K330:K331)</f>
        <v>2491</v>
      </c>
      <c r="L332" s="36">
        <f t="shared" ref="L332" si="853">SUM(L330:L331)</f>
        <v>2452</v>
      </c>
      <c r="M332" s="36">
        <f t="shared" ref="M332" si="854">SUM(M330:M331)</f>
        <v>0</v>
      </c>
      <c r="N332" s="36">
        <f t="shared" ref="N332" si="855">SUM(N330:N331)</f>
        <v>0</v>
      </c>
      <c r="O332" s="28">
        <f t="shared" si="841"/>
        <v>11</v>
      </c>
      <c r="P332" s="18">
        <f t="shared" si="839"/>
        <v>4.5100451004510041E-3</v>
      </c>
      <c r="Q332" s="38">
        <f t="shared" si="842"/>
        <v>2452</v>
      </c>
      <c r="R332" s="43"/>
      <c r="S332" s="44"/>
      <c r="X332" s="22"/>
      <c r="Y332" s="22"/>
      <c r="Z332" s="22"/>
    </row>
    <row r="333" spans="1:26" ht="15" customHeight="1" x14ac:dyDescent="0.25">
      <c r="A333" s="65" t="s">
        <v>28</v>
      </c>
      <c r="B333" s="21">
        <f>B263+B277+B291+B305+B319</f>
        <v>225</v>
      </c>
      <c r="C333" s="28">
        <f>C263+C277+C291+C305+C319</f>
        <v>233</v>
      </c>
      <c r="D333" s="28">
        <f t="shared" ref="D333:N333" si="856">D263+D277+D291+D305+D319</f>
        <v>239</v>
      </c>
      <c r="E333" s="28">
        <f t="shared" si="856"/>
        <v>238</v>
      </c>
      <c r="F333" s="28">
        <f t="shared" si="856"/>
        <v>241</v>
      </c>
      <c r="G333" s="28">
        <f t="shared" si="856"/>
        <v>240</v>
      </c>
      <c r="H333" s="28">
        <f t="shared" si="856"/>
        <v>241</v>
      </c>
      <c r="I333" s="28">
        <f t="shared" si="856"/>
        <v>241</v>
      </c>
      <c r="J333" s="28">
        <f t="shared" si="856"/>
        <v>238</v>
      </c>
      <c r="K333" s="28">
        <f t="shared" si="856"/>
        <v>238</v>
      </c>
      <c r="L333" s="28">
        <f t="shared" si="856"/>
        <v>235</v>
      </c>
      <c r="M333" s="28">
        <f t="shared" si="856"/>
        <v>0</v>
      </c>
      <c r="N333" s="28">
        <f t="shared" si="856"/>
        <v>0</v>
      </c>
      <c r="O333" s="28">
        <f t="shared" si="841"/>
        <v>10</v>
      </c>
      <c r="P333" s="18">
        <f t="shared" si="839"/>
        <v>4.2918454935622317E-2</v>
      </c>
      <c r="Q333" s="38">
        <f t="shared" si="842"/>
        <v>235</v>
      </c>
      <c r="R333" s="52" t="s">
        <v>45</v>
      </c>
      <c r="S333" s="52" t="s">
        <v>48</v>
      </c>
      <c r="X333" s="22"/>
      <c r="Y333" s="22"/>
      <c r="Z333" s="22"/>
    </row>
    <row r="334" spans="1:26" ht="15" customHeight="1" x14ac:dyDescent="0.25">
      <c r="A334" s="65" t="s">
        <v>30</v>
      </c>
      <c r="B334" s="21">
        <f t="shared" ref="B334" si="857">+SUM(B332:B333)</f>
        <v>2666</v>
      </c>
      <c r="C334" s="28">
        <f t="shared" ref="C334" si="858">+SUM(C332:C333)</f>
        <v>2672</v>
      </c>
      <c r="D334" s="28">
        <f t="shared" ref="D334" si="859">+SUM(D332:D333)</f>
        <v>2659</v>
      </c>
      <c r="E334" s="28">
        <f t="shared" ref="E334" si="860">+SUM(E332:E333)</f>
        <v>2673</v>
      </c>
      <c r="F334" s="28">
        <f t="shared" ref="F334" si="861">+SUM(F332:F333)</f>
        <v>2694</v>
      </c>
      <c r="G334" s="28">
        <f t="shared" ref="G334" si="862">+SUM(G332:G333)</f>
        <v>2723</v>
      </c>
      <c r="H334" s="28">
        <f t="shared" ref="H334" si="863">+SUM(H332:H333)</f>
        <v>2714</v>
      </c>
      <c r="I334" s="28">
        <f t="shared" ref="I334" si="864">+SUM(I332:I333)</f>
        <v>2748</v>
      </c>
      <c r="J334" s="28">
        <f t="shared" ref="J334" si="865">+SUM(J332:J333)</f>
        <v>2777</v>
      </c>
      <c r="K334" s="28">
        <f t="shared" ref="K334" si="866">+SUM(K332:K333)</f>
        <v>2729</v>
      </c>
      <c r="L334" s="28">
        <f t="shared" ref="L334" si="867">+SUM(L332:L333)</f>
        <v>2687</v>
      </c>
      <c r="M334" s="28">
        <f t="shared" ref="M334" si="868">+SUM(M332:M333)</f>
        <v>0</v>
      </c>
      <c r="N334" s="28">
        <f t="shared" ref="N334" si="869">+SUM(N332:N333)</f>
        <v>0</v>
      </c>
      <c r="O334" s="28">
        <f t="shared" si="841"/>
        <v>21</v>
      </c>
      <c r="P334" s="18">
        <f t="shared" si="839"/>
        <v>7.859281437125748E-3</v>
      </c>
      <c r="Q334" s="38">
        <f t="shared" si="842"/>
        <v>2687</v>
      </c>
      <c r="R334" s="53" t="s">
        <v>46</v>
      </c>
      <c r="S334" s="54" t="s">
        <v>44</v>
      </c>
      <c r="X334" s="22"/>
      <c r="Y334" s="22"/>
      <c r="Z334" s="22"/>
    </row>
    <row r="335" spans="1:26" ht="15" customHeight="1" x14ac:dyDescent="0.25">
      <c r="A335" s="65" t="s">
        <v>75</v>
      </c>
      <c r="B335" s="21">
        <f>B265+B279+B293+B307+B321</f>
        <v>2335</v>
      </c>
      <c r="C335" s="28">
        <f>C265+C279+C293+C307+C321</f>
        <v>2253</v>
      </c>
      <c r="D335" s="28">
        <f t="shared" ref="D335:N335" si="870">D265+D279+D293+D307+D321</f>
        <v>2340</v>
      </c>
      <c r="E335" s="28">
        <f t="shared" si="870"/>
        <v>2310</v>
      </c>
      <c r="F335" s="28">
        <f t="shared" si="870"/>
        <v>2289</v>
      </c>
      <c r="G335" s="28">
        <f t="shared" si="870"/>
        <v>2282</v>
      </c>
      <c r="H335" s="28">
        <f t="shared" si="870"/>
        <v>2250</v>
      </c>
      <c r="I335" s="28">
        <f t="shared" si="870"/>
        <v>2285</v>
      </c>
      <c r="J335" s="28">
        <f t="shared" si="870"/>
        <v>2323</v>
      </c>
      <c r="K335" s="28">
        <f t="shared" si="870"/>
        <v>2210</v>
      </c>
      <c r="L335" s="28">
        <f t="shared" si="870"/>
        <v>2756</v>
      </c>
      <c r="M335" s="28">
        <f t="shared" si="870"/>
        <v>0</v>
      </c>
      <c r="N335" s="28">
        <f t="shared" si="870"/>
        <v>0</v>
      </c>
      <c r="O335" s="28">
        <f t="shared" si="841"/>
        <v>421</v>
      </c>
      <c r="P335" s="18">
        <f t="shared" si="839"/>
        <v>0.18686196182867287</v>
      </c>
      <c r="Q335" s="38">
        <f t="shared" si="842"/>
        <v>2756</v>
      </c>
      <c r="R335" s="40">
        <f>+Q339/$U$5</f>
        <v>72.5</v>
      </c>
      <c r="S335" s="42">
        <f>(Q332)/S331</f>
        <v>0.90446329767613431</v>
      </c>
      <c r="X335" s="22"/>
      <c r="Y335" s="22"/>
      <c r="Z335" s="22"/>
    </row>
    <row r="336" spans="1:26" ht="15" customHeight="1" x14ac:dyDescent="0.25">
      <c r="A336" s="65" t="s">
        <v>32</v>
      </c>
      <c r="B336" s="21">
        <f>B266+B280+B294+B308+B322</f>
        <v>4725</v>
      </c>
      <c r="C336" s="28">
        <f>C266+C280+C294+C308+C322</f>
        <v>4614</v>
      </c>
      <c r="D336" s="28">
        <f t="shared" ref="D336:N336" si="871">D266+D280+D294+D308+D322</f>
        <v>4557</v>
      </c>
      <c r="E336" s="28">
        <f t="shared" si="871"/>
        <v>4543</v>
      </c>
      <c r="F336" s="28">
        <f t="shared" si="871"/>
        <v>4587</v>
      </c>
      <c r="G336" s="28">
        <f t="shared" si="871"/>
        <v>4557</v>
      </c>
      <c r="H336" s="28">
        <f t="shared" si="871"/>
        <v>4536</v>
      </c>
      <c r="I336" s="28">
        <f t="shared" si="871"/>
        <v>4542</v>
      </c>
      <c r="J336" s="28">
        <f t="shared" si="871"/>
        <v>4491</v>
      </c>
      <c r="K336" s="28">
        <f t="shared" si="871"/>
        <v>4426</v>
      </c>
      <c r="L336" s="28">
        <f t="shared" si="871"/>
        <v>4453</v>
      </c>
      <c r="M336" s="28">
        <f t="shared" si="871"/>
        <v>0</v>
      </c>
      <c r="N336" s="28">
        <f t="shared" si="871"/>
        <v>0</v>
      </c>
      <c r="O336" s="28">
        <f t="shared" si="841"/>
        <v>-272</v>
      </c>
      <c r="P336" s="18">
        <f t="shared" si="839"/>
        <v>-5.8951018638925011E-2</v>
      </c>
      <c r="Q336" s="38">
        <f t="shared" si="842"/>
        <v>4453</v>
      </c>
      <c r="R336" s="29"/>
      <c r="S336" s="44"/>
      <c r="X336" s="22"/>
      <c r="Y336" s="22"/>
      <c r="Z336" s="22"/>
    </row>
    <row r="337" spans="1:26" ht="15" customHeight="1" x14ac:dyDescent="0.25">
      <c r="A337" s="65" t="s">
        <v>33</v>
      </c>
      <c r="B337" s="21">
        <f>SUM(B335+B336)</f>
        <v>7060</v>
      </c>
      <c r="C337" s="28">
        <f>SUM(C335+C336)</f>
        <v>6867</v>
      </c>
      <c r="D337" s="28">
        <f>SUM(D335+D336)</f>
        <v>6897</v>
      </c>
      <c r="E337" s="28">
        <f t="shared" ref="E337:N337" si="872">SUM(E335+E336)</f>
        <v>6853</v>
      </c>
      <c r="F337" s="28">
        <f t="shared" si="872"/>
        <v>6876</v>
      </c>
      <c r="G337" s="28">
        <f t="shared" si="872"/>
        <v>6839</v>
      </c>
      <c r="H337" s="28">
        <f t="shared" si="872"/>
        <v>6786</v>
      </c>
      <c r="I337" s="28">
        <f t="shared" si="872"/>
        <v>6827</v>
      </c>
      <c r="J337" s="28">
        <f t="shared" si="872"/>
        <v>6814</v>
      </c>
      <c r="K337" s="28">
        <f t="shared" si="872"/>
        <v>6636</v>
      </c>
      <c r="L337" s="28">
        <f t="shared" si="872"/>
        <v>7209</v>
      </c>
      <c r="M337" s="28">
        <f t="shared" si="872"/>
        <v>0</v>
      </c>
      <c r="N337" s="28">
        <f t="shared" si="872"/>
        <v>0</v>
      </c>
      <c r="O337" s="28">
        <f t="shared" si="841"/>
        <v>149</v>
      </c>
      <c r="P337" s="18">
        <f t="shared" si="839"/>
        <v>2.1697975826416194E-2</v>
      </c>
      <c r="Q337" s="38">
        <f t="shared" si="842"/>
        <v>7209</v>
      </c>
      <c r="R337" s="29"/>
      <c r="X337" s="22"/>
      <c r="Y337" s="22"/>
      <c r="Z337" s="22"/>
    </row>
    <row r="338" spans="1:26" ht="15" customHeight="1" x14ac:dyDescent="0.25">
      <c r="A338" s="78"/>
      <c r="B338" s="75"/>
      <c r="C338" s="75"/>
      <c r="D338" s="75"/>
      <c r="E338" s="75"/>
      <c r="F338" s="75"/>
      <c r="G338" s="75"/>
      <c r="H338" s="75"/>
      <c r="I338" s="75"/>
      <c r="J338" s="75"/>
      <c r="K338" s="75"/>
      <c r="L338" s="75"/>
      <c r="M338" s="75"/>
      <c r="N338" s="75"/>
      <c r="O338" s="75"/>
      <c r="P338" s="76"/>
      <c r="Q338" s="79" t="s">
        <v>53</v>
      </c>
      <c r="R338" s="29"/>
      <c r="S338" s="55" t="s">
        <v>40</v>
      </c>
      <c r="X338" s="22"/>
      <c r="Y338" s="22"/>
      <c r="Z338" s="22"/>
    </row>
    <row r="339" spans="1:26" ht="15" customHeight="1" x14ac:dyDescent="0.25">
      <c r="A339" s="65" t="s">
        <v>3</v>
      </c>
      <c r="B339" s="21">
        <f>B269+B283+B297+B311+B325</f>
        <v>83</v>
      </c>
      <c r="C339" s="28">
        <f>C269+C283+C297+C311+C325</f>
        <v>69</v>
      </c>
      <c r="D339" s="28">
        <f t="shared" ref="D339:N339" si="873">D269+D283+D297+D311+D325</f>
        <v>66</v>
      </c>
      <c r="E339" s="28">
        <f t="shared" si="873"/>
        <v>82</v>
      </c>
      <c r="F339" s="28">
        <f t="shared" si="873"/>
        <v>85</v>
      </c>
      <c r="G339" s="28">
        <f t="shared" si="873"/>
        <v>77</v>
      </c>
      <c r="H339" s="28">
        <f t="shared" si="873"/>
        <v>44</v>
      </c>
      <c r="I339" s="28">
        <f t="shared" si="873"/>
        <v>79</v>
      </c>
      <c r="J339" s="28">
        <f t="shared" si="873"/>
        <v>86</v>
      </c>
      <c r="K339" s="28">
        <f t="shared" si="873"/>
        <v>56</v>
      </c>
      <c r="L339" s="28">
        <f t="shared" si="873"/>
        <v>81</v>
      </c>
      <c r="M339" s="28">
        <f t="shared" si="873"/>
        <v>0</v>
      </c>
      <c r="N339" s="28">
        <f t="shared" si="873"/>
        <v>0</v>
      </c>
      <c r="O339" s="28"/>
      <c r="P339" s="7"/>
      <c r="Q339" s="38">
        <f>SUM(C339:N339)</f>
        <v>725</v>
      </c>
      <c r="R339" s="52" t="s">
        <v>45</v>
      </c>
      <c r="S339" s="55" t="s">
        <v>39</v>
      </c>
    </row>
    <row r="340" spans="1:26" ht="15" customHeight="1" x14ac:dyDescent="0.25">
      <c r="A340" s="65" t="s">
        <v>2</v>
      </c>
      <c r="B340" s="21">
        <f>B270+B284+B298+B312+B326</f>
        <v>53</v>
      </c>
      <c r="C340" s="28">
        <f>C270+C284+C298+C312+C326</f>
        <v>70</v>
      </c>
      <c r="D340" s="28">
        <f t="shared" ref="D340:N340" si="874">D270+D284+D298+D312+D326</f>
        <v>55</v>
      </c>
      <c r="E340" s="28">
        <f t="shared" si="874"/>
        <v>52</v>
      </c>
      <c r="F340" s="28">
        <f t="shared" si="874"/>
        <v>37</v>
      </c>
      <c r="G340" s="28">
        <f t="shared" si="874"/>
        <v>46</v>
      </c>
      <c r="H340" s="28">
        <f t="shared" si="874"/>
        <v>30</v>
      </c>
      <c r="I340" s="28">
        <f t="shared" si="874"/>
        <v>38</v>
      </c>
      <c r="J340" s="28">
        <f t="shared" si="874"/>
        <v>84</v>
      </c>
      <c r="K340" s="28">
        <f t="shared" si="874"/>
        <v>63</v>
      </c>
      <c r="L340" s="28">
        <f t="shared" si="874"/>
        <v>48</v>
      </c>
      <c r="M340" s="28">
        <f t="shared" si="874"/>
        <v>0</v>
      </c>
      <c r="N340" s="28">
        <f t="shared" si="874"/>
        <v>0</v>
      </c>
      <c r="O340" s="28"/>
      <c r="P340" s="12"/>
      <c r="Q340" s="38">
        <f>SUM(C340:N340)</f>
        <v>523</v>
      </c>
      <c r="R340" s="53" t="s">
        <v>47</v>
      </c>
      <c r="S340" s="56" t="s">
        <v>49</v>
      </c>
    </row>
    <row r="341" spans="1:26" ht="15" customHeight="1" x14ac:dyDescent="0.25">
      <c r="A341" s="65" t="s">
        <v>34</v>
      </c>
      <c r="B341" s="66">
        <f>+B336/B332</f>
        <v>1.9356820975010243</v>
      </c>
      <c r="C341" s="32">
        <f t="shared" ref="C341" si="875">+C336/C332</f>
        <v>1.8917589175891758</v>
      </c>
      <c r="D341" s="32">
        <f t="shared" ref="D341:N341" si="876">+D336/D332</f>
        <v>1.8830578512396694</v>
      </c>
      <c r="E341" s="32">
        <f t="shared" si="876"/>
        <v>1.8657084188911703</v>
      </c>
      <c r="F341" s="32">
        <f t="shared" si="876"/>
        <v>1.8699551569506727</v>
      </c>
      <c r="G341" s="32">
        <f t="shared" si="876"/>
        <v>1.8352799033427305</v>
      </c>
      <c r="H341" s="32">
        <f t="shared" si="876"/>
        <v>1.83420946219167</v>
      </c>
      <c r="I341" s="32">
        <f t="shared" si="876"/>
        <v>1.8117271639409653</v>
      </c>
      <c r="J341" s="32">
        <f t="shared" si="876"/>
        <v>1.7688066167782592</v>
      </c>
      <c r="K341" s="32">
        <f t="shared" si="876"/>
        <v>1.7767964672822161</v>
      </c>
      <c r="L341" s="32">
        <f t="shared" si="876"/>
        <v>1.8160685154975531</v>
      </c>
      <c r="M341" s="32" t="e">
        <f t="shared" si="876"/>
        <v>#DIV/0!</v>
      </c>
      <c r="N341" s="32" t="e">
        <f t="shared" si="876"/>
        <v>#DIV/0!</v>
      </c>
      <c r="O341" s="32"/>
      <c r="P341" s="18"/>
      <c r="Q341" s="68">
        <f>+Q336/Q332</f>
        <v>1.8160685154975531</v>
      </c>
      <c r="R341" s="40">
        <f>+Q340/$U$5</f>
        <v>52.3</v>
      </c>
      <c r="S341" s="73">
        <f>[5]Sheet1!$O$36</f>
        <v>0.73311200538430044</v>
      </c>
    </row>
    <row r="342" spans="1:26" ht="15" customHeight="1" x14ac:dyDescent="0.25">
      <c r="A342" s="1"/>
      <c r="D342" s="27"/>
      <c r="E342" s="27"/>
      <c r="F342" s="27"/>
      <c r="G342" s="27"/>
      <c r="H342" s="27"/>
      <c r="I342" s="27"/>
      <c r="J342" s="27"/>
      <c r="K342" s="27"/>
      <c r="L342" s="27"/>
      <c r="M342" s="27"/>
      <c r="N342" s="27"/>
      <c r="S342" s="18"/>
    </row>
    <row r="343" spans="1:26" ht="15" customHeight="1" x14ac:dyDescent="0.25">
      <c r="A343" s="11" t="s">
        <v>26</v>
      </c>
      <c r="B343" s="33" t="s">
        <v>51</v>
      </c>
      <c r="C343" s="33" t="s">
        <v>60</v>
      </c>
      <c r="D343" s="67" t="s">
        <v>61</v>
      </c>
      <c r="E343" s="67" t="s">
        <v>62</v>
      </c>
      <c r="F343" s="33" t="s">
        <v>63</v>
      </c>
      <c r="G343" s="33" t="s">
        <v>64</v>
      </c>
      <c r="H343" s="33" t="s">
        <v>65</v>
      </c>
      <c r="I343" s="33" t="s">
        <v>66</v>
      </c>
      <c r="J343" s="33" t="s">
        <v>67</v>
      </c>
      <c r="K343" s="33" t="s">
        <v>68</v>
      </c>
      <c r="L343" s="33" t="s">
        <v>69</v>
      </c>
      <c r="M343" s="33" t="s">
        <v>70</v>
      </c>
      <c r="N343" s="33" t="s">
        <v>71</v>
      </c>
      <c r="O343" s="19" t="s">
        <v>41</v>
      </c>
      <c r="P343" s="11" t="s">
        <v>42</v>
      </c>
      <c r="Q343" s="49" t="s">
        <v>52</v>
      </c>
      <c r="R343" s="20" t="s">
        <v>38</v>
      </c>
      <c r="S343" s="50" t="s">
        <v>43</v>
      </c>
    </row>
    <row r="344" spans="1:26" ht="15" customHeight="1" x14ac:dyDescent="0.25">
      <c r="A344" s="65" t="s">
        <v>0</v>
      </c>
      <c r="B344" s="21">
        <f>B75+B160+B245+B330</f>
        <v>7371</v>
      </c>
      <c r="C344" s="28">
        <f>C75+C160+C245+C330</f>
        <v>7293</v>
      </c>
      <c r="D344" s="28">
        <f t="shared" ref="D344:N344" si="877">D75+D160+D245+D330</f>
        <v>7263</v>
      </c>
      <c r="E344" s="28">
        <f t="shared" si="877"/>
        <v>7249</v>
      </c>
      <c r="F344" s="28">
        <f t="shared" si="877"/>
        <v>7296</v>
      </c>
      <c r="G344" s="28">
        <f t="shared" si="877"/>
        <v>7319</v>
      </c>
      <c r="H344" s="28">
        <f t="shared" si="877"/>
        <v>7209</v>
      </c>
      <c r="I344" s="28">
        <f t="shared" si="877"/>
        <v>7187</v>
      </c>
      <c r="J344" s="28">
        <f t="shared" si="877"/>
        <v>7274</v>
      </c>
      <c r="K344" s="28">
        <f t="shared" si="877"/>
        <v>7276</v>
      </c>
      <c r="L344" s="28">
        <f t="shared" si="877"/>
        <v>7250</v>
      </c>
      <c r="M344" s="28">
        <f t="shared" si="877"/>
        <v>0</v>
      </c>
      <c r="N344" s="28">
        <f t="shared" si="877"/>
        <v>0</v>
      </c>
      <c r="O344" s="28">
        <f>+Q344-B344</f>
        <v>-121</v>
      </c>
      <c r="P344" s="18">
        <f t="shared" ref="P344:P351" si="878">+O344/$C344</f>
        <v>-1.6591251885369532E-2</v>
      </c>
      <c r="Q344" s="38">
        <f>L344</f>
        <v>7250</v>
      </c>
      <c r="R344" s="51" t="s">
        <v>27</v>
      </c>
      <c r="S344" s="51" t="s">
        <v>44</v>
      </c>
    </row>
    <row r="345" spans="1:26" ht="15" customHeight="1" x14ac:dyDescent="0.25">
      <c r="A345" s="65" t="s">
        <v>1</v>
      </c>
      <c r="B345" s="21">
        <f>B76+B161+B246+B331</f>
        <v>2138</v>
      </c>
      <c r="C345" s="28">
        <f>C76+C161+C246+C331</f>
        <v>2234</v>
      </c>
      <c r="D345" s="28">
        <f t="shared" ref="D345:N345" si="879">D76+D161+D246+D331</f>
        <v>2188</v>
      </c>
      <c r="E345" s="28">
        <f t="shared" si="879"/>
        <v>2187</v>
      </c>
      <c r="F345" s="28">
        <f t="shared" si="879"/>
        <v>2208</v>
      </c>
      <c r="G345" s="28">
        <f t="shared" si="879"/>
        <v>2236</v>
      </c>
      <c r="H345" s="28">
        <f t="shared" si="879"/>
        <v>2289</v>
      </c>
      <c r="I345" s="28">
        <f t="shared" si="879"/>
        <v>2376</v>
      </c>
      <c r="J345" s="28">
        <f t="shared" si="879"/>
        <v>2402</v>
      </c>
      <c r="K345" s="28">
        <f t="shared" si="879"/>
        <v>2322</v>
      </c>
      <c r="L345" s="28">
        <f t="shared" si="879"/>
        <v>2239</v>
      </c>
      <c r="M345" s="28">
        <f t="shared" si="879"/>
        <v>0</v>
      </c>
      <c r="N345" s="28">
        <f t="shared" si="879"/>
        <v>0</v>
      </c>
      <c r="O345" s="28">
        <f t="shared" ref="O345:O351" si="880">+Q345-B345</f>
        <v>101</v>
      </c>
      <c r="P345" s="18">
        <f t="shared" si="878"/>
        <v>4.5210384959713516E-2</v>
      </c>
      <c r="Q345" s="38">
        <f t="shared" ref="Q345:Q351" si="881">L345</f>
        <v>2239</v>
      </c>
      <c r="R345" s="42">
        <f>1-Q345/(Q344+Q345)</f>
        <v>0.76404257561386868</v>
      </c>
      <c r="S345" s="28">
        <f>S76+S161+S246+S331</f>
        <v>10041</v>
      </c>
    </row>
    <row r="346" spans="1:26" ht="15" customHeight="1" x14ac:dyDescent="0.25">
      <c r="A346" s="65" t="s">
        <v>36</v>
      </c>
      <c r="B346" s="70">
        <f t="shared" ref="B346" si="882">SUM(B344:B345)</f>
        <v>9509</v>
      </c>
      <c r="C346" s="36">
        <f t="shared" ref="C346" si="883">SUM(C344:C345)</f>
        <v>9527</v>
      </c>
      <c r="D346" s="36">
        <f t="shared" ref="D346" si="884">SUM(D344:D345)</f>
        <v>9451</v>
      </c>
      <c r="E346" s="36">
        <f t="shared" ref="E346" si="885">SUM(E344:E345)</f>
        <v>9436</v>
      </c>
      <c r="F346" s="36">
        <f t="shared" ref="F346" si="886">SUM(F344:F345)</f>
        <v>9504</v>
      </c>
      <c r="G346" s="36">
        <f t="shared" ref="G346" si="887">SUM(G344:G345)</f>
        <v>9555</v>
      </c>
      <c r="H346" s="36">
        <f t="shared" ref="H346" si="888">SUM(H344:H345)</f>
        <v>9498</v>
      </c>
      <c r="I346" s="36">
        <f t="shared" ref="I346" si="889">SUM(I344:I345)</f>
        <v>9563</v>
      </c>
      <c r="J346" s="36">
        <f t="shared" ref="J346" si="890">SUM(J344:J345)</f>
        <v>9676</v>
      </c>
      <c r="K346" s="36">
        <f t="shared" ref="K346" si="891">SUM(K344:K345)</f>
        <v>9598</v>
      </c>
      <c r="L346" s="36">
        <f t="shared" ref="L346" si="892">SUM(L344:L345)</f>
        <v>9489</v>
      </c>
      <c r="M346" s="36">
        <f t="shared" ref="M346" si="893">SUM(M344:M345)</f>
        <v>0</v>
      </c>
      <c r="N346" s="36">
        <f t="shared" ref="N346" si="894">SUM(N344:N345)</f>
        <v>0</v>
      </c>
      <c r="O346" s="28">
        <f t="shared" si="880"/>
        <v>-20</v>
      </c>
      <c r="P346" s="18">
        <f t="shared" si="878"/>
        <v>-2.0992967355935761E-3</v>
      </c>
      <c r="Q346" s="38">
        <f t="shared" si="881"/>
        <v>9489</v>
      </c>
      <c r="R346" s="43"/>
      <c r="S346" s="44"/>
    </row>
    <row r="347" spans="1:26" ht="15" customHeight="1" x14ac:dyDescent="0.25">
      <c r="A347" s="65" t="s">
        <v>28</v>
      </c>
      <c r="B347" s="21">
        <f>B78+B163+B248+B333</f>
        <v>1077</v>
      </c>
      <c r="C347" s="28">
        <f>C78+C163+C248+C333</f>
        <v>1070</v>
      </c>
      <c r="D347" s="28">
        <f t="shared" ref="D347:N347" si="895">D78+D163+D248+D333</f>
        <v>1071</v>
      </c>
      <c r="E347" s="28">
        <f t="shared" si="895"/>
        <v>1070</v>
      </c>
      <c r="F347" s="28">
        <f t="shared" si="895"/>
        <v>1063</v>
      </c>
      <c r="G347" s="28">
        <f t="shared" si="895"/>
        <v>1058</v>
      </c>
      <c r="H347" s="28">
        <f t="shared" si="895"/>
        <v>1036</v>
      </c>
      <c r="I347" s="28">
        <f t="shared" si="895"/>
        <v>1029</v>
      </c>
      <c r="J347" s="28">
        <f t="shared" si="895"/>
        <v>1048</v>
      </c>
      <c r="K347" s="28">
        <f t="shared" si="895"/>
        <v>1053</v>
      </c>
      <c r="L347" s="28">
        <f t="shared" si="895"/>
        <v>1054</v>
      </c>
      <c r="M347" s="28">
        <f t="shared" si="895"/>
        <v>0</v>
      </c>
      <c r="N347" s="28">
        <f t="shared" si="895"/>
        <v>0</v>
      </c>
      <c r="O347" s="28">
        <f t="shared" si="880"/>
        <v>-23</v>
      </c>
      <c r="P347" s="18">
        <f t="shared" si="878"/>
        <v>-2.1495327102803739E-2</v>
      </c>
      <c r="Q347" s="38">
        <f t="shared" si="881"/>
        <v>1054</v>
      </c>
      <c r="R347" s="52" t="s">
        <v>45</v>
      </c>
      <c r="S347" s="52" t="s">
        <v>48</v>
      </c>
    </row>
    <row r="348" spans="1:26" ht="15" customHeight="1" x14ac:dyDescent="0.25">
      <c r="A348" s="65" t="s">
        <v>30</v>
      </c>
      <c r="B348" s="21">
        <f t="shared" ref="B348" si="896">+SUM(B346:B347)</f>
        <v>10586</v>
      </c>
      <c r="C348" s="28">
        <f t="shared" ref="C348" si="897">+SUM(C346:C347)</f>
        <v>10597</v>
      </c>
      <c r="D348" s="28">
        <f t="shared" ref="D348" si="898">+SUM(D346:D347)</f>
        <v>10522</v>
      </c>
      <c r="E348" s="28">
        <f t="shared" ref="E348" si="899">+SUM(E346:E347)</f>
        <v>10506</v>
      </c>
      <c r="F348" s="28">
        <f t="shared" ref="F348" si="900">+SUM(F346:F347)</f>
        <v>10567</v>
      </c>
      <c r="G348" s="28">
        <f t="shared" ref="G348" si="901">+SUM(G346:G347)</f>
        <v>10613</v>
      </c>
      <c r="H348" s="28">
        <f t="shared" ref="H348" si="902">+SUM(H346:H347)</f>
        <v>10534</v>
      </c>
      <c r="I348" s="28">
        <f t="shared" ref="I348" si="903">+SUM(I346:I347)</f>
        <v>10592</v>
      </c>
      <c r="J348" s="28">
        <f t="shared" ref="J348" si="904">+SUM(J346:J347)</f>
        <v>10724</v>
      </c>
      <c r="K348" s="28">
        <f t="shared" ref="K348" si="905">+SUM(K346:K347)</f>
        <v>10651</v>
      </c>
      <c r="L348" s="28">
        <f t="shared" ref="L348" si="906">+SUM(L346:L347)</f>
        <v>10543</v>
      </c>
      <c r="M348" s="28">
        <f t="shared" ref="M348" si="907">+SUM(M346:M347)</f>
        <v>0</v>
      </c>
      <c r="N348" s="28">
        <f t="shared" ref="N348" si="908">+SUM(N346:N347)</f>
        <v>0</v>
      </c>
      <c r="O348" s="28">
        <f t="shared" si="880"/>
        <v>-43</v>
      </c>
      <c r="P348" s="18">
        <f t="shared" si="878"/>
        <v>-4.0577521940171743E-3</v>
      </c>
      <c r="Q348" s="38">
        <f t="shared" si="881"/>
        <v>10543</v>
      </c>
      <c r="R348" s="53" t="s">
        <v>46</v>
      </c>
      <c r="S348" s="54" t="s">
        <v>44</v>
      </c>
    </row>
    <row r="349" spans="1:26" ht="15" customHeight="1" x14ac:dyDescent="0.25">
      <c r="A349" s="65" t="s">
        <v>75</v>
      </c>
      <c r="B349" s="21">
        <f>B80+B165+B250+B335</f>
        <v>5406</v>
      </c>
      <c r="C349" s="28">
        <f>C80+C165+C250+C335</f>
        <v>5286</v>
      </c>
      <c r="D349" s="28">
        <f t="shared" ref="D349:N349" si="909">D80+D165+D250+D335</f>
        <v>5378</v>
      </c>
      <c r="E349" s="28">
        <f t="shared" si="909"/>
        <v>5345</v>
      </c>
      <c r="F349" s="28">
        <f t="shared" si="909"/>
        <v>5303</v>
      </c>
      <c r="G349" s="28">
        <f t="shared" si="909"/>
        <v>5247</v>
      </c>
      <c r="H349" s="28">
        <f t="shared" si="909"/>
        <v>5291</v>
      </c>
      <c r="I349" s="28">
        <f t="shared" si="909"/>
        <v>5290</v>
      </c>
      <c r="J349" s="28">
        <f t="shared" si="909"/>
        <v>5144</v>
      </c>
      <c r="K349" s="28">
        <f t="shared" si="909"/>
        <v>5044</v>
      </c>
      <c r="L349" s="28">
        <f t="shared" si="909"/>
        <v>5842</v>
      </c>
      <c r="M349" s="28">
        <f t="shared" si="909"/>
        <v>0</v>
      </c>
      <c r="N349" s="28">
        <f t="shared" si="909"/>
        <v>0</v>
      </c>
      <c r="O349" s="28">
        <f t="shared" si="880"/>
        <v>436</v>
      </c>
      <c r="P349" s="18">
        <f t="shared" si="878"/>
        <v>8.2482027998486571E-2</v>
      </c>
      <c r="Q349" s="38">
        <f t="shared" si="881"/>
        <v>5842</v>
      </c>
      <c r="R349" s="40">
        <f>+Q353/$U$5</f>
        <v>234.4</v>
      </c>
      <c r="S349" s="42">
        <f>(Q346)/S345</f>
        <v>0.94502539587690471</v>
      </c>
    </row>
    <row r="350" spans="1:26" ht="15" customHeight="1" x14ac:dyDescent="0.25">
      <c r="A350" s="65" t="s">
        <v>32</v>
      </c>
      <c r="B350" s="21">
        <f>B81+B166+B251+B336</f>
        <v>17299</v>
      </c>
      <c r="C350" s="28">
        <f>C81+C166+C251+C336</f>
        <v>17205</v>
      </c>
      <c r="D350" s="28">
        <f t="shared" ref="D350:N350" si="910">D81+D166+D251+D336</f>
        <v>17042</v>
      </c>
      <c r="E350" s="28">
        <f t="shared" si="910"/>
        <v>17026</v>
      </c>
      <c r="F350" s="28">
        <f t="shared" si="910"/>
        <v>17187</v>
      </c>
      <c r="G350" s="28">
        <f t="shared" si="910"/>
        <v>17101</v>
      </c>
      <c r="H350" s="28">
        <f t="shared" si="910"/>
        <v>17000</v>
      </c>
      <c r="I350" s="28">
        <f t="shared" si="910"/>
        <v>17109</v>
      </c>
      <c r="J350" s="28">
        <f t="shared" si="910"/>
        <v>17251</v>
      </c>
      <c r="K350" s="28">
        <f t="shared" si="910"/>
        <v>17263</v>
      </c>
      <c r="L350" s="28">
        <f t="shared" si="910"/>
        <v>17275</v>
      </c>
      <c r="M350" s="28">
        <f t="shared" si="910"/>
        <v>0</v>
      </c>
      <c r="N350" s="28">
        <f t="shared" si="910"/>
        <v>0</v>
      </c>
      <c r="O350" s="28">
        <f t="shared" si="880"/>
        <v>-24</v>
      </c>
      <c r="P350" s="18">
        <f t="shared" si="878"/>
        <v>-1.3949433304272015E-3</v>
      </c>
      <c r="Q350" s="38">
        <f t="shared" si="881"/>
        <v>17275</v>
      </c>
      <c r="R350" s="29"/>
      <c r="S350" s="44"/>
    </row>
    <row r="351" spans="1:26" ht="15" customHeight="1" x14ac:dyDescent="0.25">
      <c r="A351" s="65" t="s">
        <v>33</v>
      </c>
      <c r="B351" s="21">
        <f>SUM(B349+B350)</f>
        <v>22705</v>
      </c>
      <c r="C351" s="28">
        <f>SUM(C349+C350)</f>
        <v>22491</v>
      </c>
      <c r="D351" s="28">
        <f t="shared" ref="D351:N351" si="911">SUM(D349+D350)</f>
        <v>22420</v>
      </c>
      <c r="E351" s="28">
        <f t="shared" si="911"/>
        <v>22371</v>
      </c>
      <c r="F351" s="28">
        <f t="shared" si="911"/>
        <v>22490</v>
      </c>
      <c r="G351" s="28">
        <f t="shared" si="911"/>
        <v>22348</v>
      </c>
      <c r="H351" s="28">
        <f t="shared" si="911"/>
        <v>22291</v>
      </c>
      <c r="I351" s="28">
        <f t="shared" si="911"/>
        <v>22399</v>
      </c>
      <c r="J351" s="28">
        <f t="shared" si="911"/>
        <v>22395</v>
      </c>
      <c r="K351" s="28">
        <f t="shared" si="911"/>
        <v>22307</v>
      </c>
      <c r="L351" s="28">
        <f t="shared" si="911"/>
        <v>23117</v>
      </c>
      <c r="M351" s="28">
        <f t="shared" si="911"/>
        <v>0</v>
      </c>
      <c r="N351" s="28">
        <f t="shared" si="911"/>
        <v>0</v>
      </c>
      <c r="O351" s="28">
        <f t="shared" si="880"/>
        <v>412</v>
      </c>
      <c r="P351" s="18">
        <f t="shared" si="878"/>
        <v>1.8318438486505714E-2</v>
      </c>
      <c r="Q351" s="38">
        <f t="shared" si="881"/>
        <v>23117</v>
      </c>
      <c r="R351" s="29"/>
    </row>
    <row r="352" spans="1:26" ht="15" customHeight="1" x14ac:dyDescent="0.25">
      <c r="A352" s="80"/>
      <c r="B352" s="75"/>
      <c r="C352" s="75"/>
      <c r="D352" s="75"/>
      <c r="E352" s="75"/>
      <c r="F352" s="75"/>
      <c r="G352" s="75"/>
      <c r="H352" s="75"/>
      <c r="I352" s="75"/>
      <c r="J352" s="75"/>
      <c r="K352" s="75"/>
      <c r="L352" s="75"/>
      <c r="M352" s="75"/>
      <c r="N352" s="75"/>
      <c r="O352" s="75"/>
      <c r="P352" s="76"/>
      <c r="Q352" s="79" t="s">
        <v>53</v>
      </c>
      <c r="R352" s="29"/>
      <c r="S352" s="55" t="s">
        <v>40</v>
      </c>
    </row>
    <row r="353" spans="1:19" ht="15" customHeight="1" x14ac:dyDescent="0.25">
      <c r="A353" s="65" t="s">
        <v>3</v>
      </c>
      <c r="B353" s="21">
        <f>B84+B169+B254+B339</f>
        <v>245</v>
      </c>
      <c r="C353" s="28">
        <f>C84+C169+C254+C339</f>
        <v>228</v>
      </c>
      <c r="D353" s="28">
        <f t="shared" ref="D353:N353" si="912">D84+D169+D254+D339</f>
        <v>238</v>
      </c>
      <c r="E353" s="28">
        <f t="shared" si="912"/>
        <v>260</v>
      </c>
      <c r="F353" s="28">
        <f t="shared" si="912"/>
        <v>295</v>
      </c>
      <c r="G353" s="28">
        <f t="shared" si="912"/>
        <v>256</v>
      </c>
      <c r="H353" s="28">
        <f t="shared" si="912"/>
        <v>113</v>
      </c>
      <c r="I353" s="28">
        <f t="shared" si="912"/>
        <v>208</v>
      </c>
      <c r="J353" s="28">
        <f t="shared" si="912"/>
        <v>325</v>
      </c>
      <c r="K353" s="28">
        <f t="shared" si="912"/>
        <v>221</v>
      </c>
      <c r="L353" s="28">
        <f t="shared" si="912"/>
        <v>200</v>
      </c>
      <c r="M353" s="28">
        <f t="shared" si="912"/>
        <v>0</v>
      </c>
      <c r="N353" s="28">
        <f t="shared" si="912"/>
        <v>0</v>
      </c>
      <c r="O353" s="28"/>
      <c r="P353" s="7"/>
      <c r="Q353" s="38">
        <f>SUM(C353:N353)</f>
        <v>2344</v>
      </c>
      <c r="R353" s="52" t="s">
        <v>45</v>
      </c>
      <c r="S353" s="55" t="s">
        <v>39</v>
      </c>
    </row>
    <row r="354" spans="1:19" ht="15" customHeight="1" x14ac:dyDescent="0.25">
      <c r="A354" s="65" t="s">
        <v>2</v>
      </c>
      <c r="B354" s="21">
        <f>B85+B170+B255+B340</f>
        <v>165</v>
      </c>
      <c r="C354" s="28">
        <f>C85+C170+C255+C340</f>
        <v>261</v>
      </c>
      <c r="D354" s="28">
        <f t="shared" ref="D354:N354" si="913">D85+D170+D255+D340</f>
        <v>214</v>
      </c>
      <c r="E354" s="28">
        <f t="shared" si="913"/>
        <v>173</v>
      </c>
      <c r="F354" s="28">
        <f t="shared" si="913"/>
        <v>178</v>
      </c>
      <c r="G354" s="28">
        <f t="shared" si="913"/>
        <v>158</v>
      </c>
      <c r="H354" s="28">
        <f t="shared" si="913"/>
        <v>108</v>
      </c>
      <c r="I354" s="28">
        <f t="shared" si="913"/>
        <v>142</v>
      </c>
      <c r="J354" s="28">
        <f t="shared" si="913"/>
        <v>246</v>
      </c>
      <c r="K354" s="28">
        <f t="shared" si="913"/>
        <v>202</v>
      </c>
      <c r="L354" s="28">
        <f t="shared" si="913"/>
        <v>157</v>
      </c>
      <c r="M354" s="28">
        <f t="shared" si="913"/>
        <v>0</v>
      </c>
      <c r="N354" s="28">
        <f t="shared" si="913"/>
        <v>0</v>
      </c>
      <c r="O354" s="28"/>
      <c r="P354" s="12"/>
      <c r="Q354" s="38">
        <f>SUM(C354:N354)</f>
        <v>1839</v>
      </c>
      <c r="R354" s="53" t="s">
        <v>47</v>
      </c>
      <c r="S354" s="56" t="s">
        <v>49</v>
      </c>
    </row>
    <row r="355" spans="1:19" ht="15" customHeight="1" x14ac:dyDescent="0.25">
      <c r="A355" s="65" t="s">
        <v>34</v>
      </c>
      <c r="B355" s="66">
        <f>+B350/B346</f>
        <v>1.8192238931538542</v>
      </c>
      <c r="C355" s="32">
        <f t="shared" ref="C355" si="914">+C350/C346</f>
        <v>1.8059200167943739</v>
      </c>
      <c r="D355" s="32">
        <f t="shared" ref="D355:N355" si="915">+D350/D346</f>
        <v>1.8031954290551264</v>
      </c>
      <c r="E355" s="32">
        <f t="shared" si="915"/>
        <v>1.8043662568885122</v>
      </c>
      <c r="F355" s="32">
        <f t="shared" si="915"/>
        <v>1.8083964646464648</v>
      </c>
      <c r="G355" s="32">
        <f t="shared" si="915"/>
        <v>1.7897435897435898</v>
      </c>
      <c r="H355" s="32">
        <f t="shared" si="915"/>
        <v>1.7898504948410192</v>
      </c>
      <c r="I355" s="32">
        <f t="shared" si="915"/>
        <v>1.7890829237686918</v>
      </c>
      <c r="J355" s="32">
        <f t="shared" si="915"/>
        <v>1.7828648201736255</v>
      </c>
      <c r="K355" s="32">
        <f t="shared" si="915"/>
        <v>1.7986038758074598</v>
      </c>
      <c r="L355" s="32">
        <f t="shared" si="915"/>
        <v>1.8205290336178734</v>
      </c>
      <c r="M355" s="32" t="e">
        <f t="shared" si="915"/>
        <v>#DIV/0!</v>
      </c>
      <c r="N355" s="32" t="e">
        <f t="shared" si="915"/>
        <v>#DIV/0!</v>
      </c>
      <c r="O355" s="32"/>
      <c r="P355" s="18"/>
      <c r="Q355" s="68">
        <f>+Q350/Q346</f>
        <v>1.8205290336178734</v>
      </c>
      <c r="R355" s="40">
        <f>+Q354/$U$5</f>
        <v>183.9</v>
      </c>
      <c r="S355" s="73">
        <f>[5]Sheet1!$O$28</f>
        <v>0.76313345918455533</v>
      </c>
    </row>
    <row r="357" spans="1:19" ht="15" customHeight="1" x14ac:dyDescent="0.25">
      <c r="A357" s="2"/>
    </row>
    <row r="358" spans="1:19" s="81" customFormat="1" ht="60" customHeight="1" x14ac:dyDescent="0.25">
      <c r="A358" s="82">
        <v>1</v>
      </c>
      <c r="B358" s="83"/>
      <c r="C358" s="83"/>
      <c r="D358" s="84"/>
      <c r="E358" s="84"/>
      <c r="F358" s="84"/>
      <c r="G358" s="84"/>
      <c r="H358" s="85" t="s">
        <v>74</v>
      </c>
      <c r="I358" s="85"/>
      <c r="J358" s="85"/>
      <c r="K358" s="85"/>
      <c r="L358" s="85"/>
      <c r="M358" s="85"/>
      <c r="N358" s="85"/>
      <c r="O358" s="85"/>
      <c r="P358" s="85"/>
      <c r="Q358" s="85"/>
      <c r="R358" s="85"/>
      <c r="S358" s="85"/>
    </row>
    <row r="359" spans="1:19" ht="15" customHeight="1" x14ac:dyDescent="0.25">
      <c r="A359" s="2"/>
      <c r="B359" s="34"/>
      <c r="C359" s="34"/>
      <c r="D359" s="3"/>
      <c r="E359" s="3"/>
      <c r="F359" s="3"/>
      <c r="G359" s="3"/>
      <c r="H359" s="3"/>
      <c r="I359" s="3"/>
      <c r="J359" s="3"/>
      <c r="K359" s="3"/>
      <c r="L359" s="3"/>
      <c r="M359" s="3"/>
      <c r="N359" s="3"/>
    </row>
    <row r="374" spans="4:14" ht="15" customHeight="1" x14ac:dyDescent="0.25">
      <c r="D374" s="6"/>
      <c r="N374" s="5"/>
    </row>
    <row r="375" spans="4:14" ht="15" customHeight="1" x14ac:dyDescent="0.25">
      <c r="D375" s="6"/>
      <c r="N375" s="5"/>
    </row>
  </sheetData>
  <mergeCells count="1">
    <mergeCell ref="H358:S358"/>
  </mergeCells>
  <pageMargins left="1" right="0.45" top="0.5" bottom="0.25" header="0.3" footer="0.15"/>
  <pageSetup scale="63" fitToHeight="0" orientation="landscape" r:id="rId1"/>
  <headerFooter>
    <oddFooter>&amp;R&amp;P</oddFooter>
  </headerFooter>
  <rowBreaks count="6" manualBreakCount="6">
    <brk id="59" max="18" man="1"/>
    <brk id="116" max="18" man="1"/>
    <brk id="172" max="18" man="1"/>
    <brk id="229" max="18" man="1"/>
    <brk id="286" max="18" man="1"/>
    <brk id="34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FY 15-16 Recruiting Performance</vt:lpstr>
      <vt:lpstr>'FY 15-16 Recruiting Performance'!Print_Area</vt:lpstr>
      <vt:lpstr>'FY 15-16 Recruiting Performance'!Print_Titles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Chuck.Orchowski</dc:creator>
  <cp:lastModifiedBy>karen.orchowski</cp:lastModifiedBy>
  <cp:lastPrinted>2016-06-01T00:42:57Z</cp:lastPrinted>
  <dcterms:created xsi:type="dcterms:W3CDTF">2012-07-05T16:07:48Z</dcterms:created>
  <dcterms:modified xsi:type="dcterms:W3CDTF">2016-06-01T02:01:16Z</dcterms:modified>
</cp:coreProperties>
</file>